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2\Desktop\JEDNOSTAVNA NABAVA\3. RADOVI\2026\1.  90-26-JN   Adaptacija prostorije na lokaciji Slavenskog 5\"/>
    </mc:Choice>
  </mc:AlternateContent>
  <xr:revisionPtr revIDLastSave="0" documentId="13_ncr:1_{29DADC2C-2A77-449B-8ED7-6AAED5B11B00}" xr6:coauthVersionLast="47" xr6:coauthVersionMax="47" xr10:uidLastSave="{00000000-0000-0000-0000-000000000000}"/>
  <bookViews>
    <workbookView xWindow="-120" yWindow="-120" windowWidth="29040" windowHeight="15720" tabRatio="500" xr2:uid="{00000000-000D-0000-FFFF-FFFF00000000}"/>
  </bookViews>
  <sheets>
    <sheet name="Sheet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293" i="1" l="1"/>
  <c r="I289" i="1"/>
  <c r="I278" i="1"/>
  <c r="I280" i="1" s="1"/>
  <c r="I272" i="1"/>
  <c r="I268" i="1"/>
  <c r="I264" i="1"/>
  <c r="I260" i="1"/>
  <c r="I256" i="1"/>
  <c r="I252" i="1"/>
  <c r="I248" i="1"/>
  <c r="I244" i="1"/>
  <c r="I242" i="1"/>
  <c r="I238" i="1"/>
  <c r="I234" i="1"/>
  <c r="I230" i="1"/>
  <c r="I226" i="1"/>
  <c r="I222" i="1"/>
  <c r="I218" i="1"/>
  <c r="I214" i="1"/>
  <c r="I210" i="1"/>
  <c r="I206" i="1"/>
  <c r="I202" i="1"/>
  <c r="I198" i="1"/>
  <c r="I192" i="1"/>
  <c r="I188" i="1"/>
  <c r="I184" i="1"/>
  <c r="I182" i="1"/>
  <c r="I178" i="1"/>
  <c r="I174" i="1"/>
  <c r="I170" i="1"/>
  <c r="I166" i="1"/>
  <c r="I162" i="1"/>
  <c r="I158" i="1"/>
  <c r="I154" i="1"/>
  <c r="I150" i="1"/>
  <c r="I146" i="1"/>
  <c r="I142" i="1"/>
  <c r="I138" i="1"/>
  <c r="I134" i="1"/>
  <c r="I130" i="1"/>
  <c r="I124" i="1"/>
  <c r="I120" i="1"/>
  <c r="I116" i="1"/>
  <c r="I112" i="1"/>
  <c r="I108" i="1"/>
  <c r="I104" i="1"/>
  <c r="I100" i="1"/>
  <c r="I96" i="1"/>
  <c r="I92" i="1"/>
  <c r="I90" i="1"/>
  <c r="I88" i="1"/>
  <c r="I86" i="1"/>
  <c r="I82" i="1"/>
  <c r="I78" i="1"/>
  <c r="I74" i="1"/>
  <c r="I70" i="1"/>
  <c r="I66" i="1"/>
  <c r="I62" i="1"/>
  <c r="I58" i="1"/>
  <c r="I54" i="1"/>
  <c r="I50" i="1"/>
  <c r="I46" i="1"/>
  <c r="I42" i="1"/>
  <c r="I297" i="1" l="1"/>
  <c r="F299" i="1" s="1"/>
  <c r="H304" i="1" s="1"/>
  <c r="I276" i="1"/>
  <c r="I246" i="1"/>
  <c r="I196" i="1"/>
  <c r="I128" i="1"/>
  <c r="I94" i="1"/>
  <c r="F282" i="1" l="1"/>
  <c r="H303" i="1" s="1"/>
  <c r="H305" i="1" s="1"/>
  <c r="H307" i="1" s="1"/>
  <c r="H308" i="1" s="1"/>
  <c r="H309" i="1" s="1"/>
</calcChain>
</file>

<file path=xl/sharedStrings.xml><?xml version="1.0" encoding="utf-8"?>
<sst xmlns="http://schemas.openxmlformats.org/spreadsheetml/2006/main" count="247" uniqueCount="160">
  <si>
    <t xml:space="preserve">
TROŠKOVNIK OBNOVE PROSTORIJA DOMA ZDRAVLJA ZAPAD,
SLAVENSKOG 5</t>
  </si>
  <si>
    <t xml:space="preserve"> 
Investitor:                                                                                                                                                                                                 
DOM ZDRAVLJA ZAGREB ZAPAD, 
PRILAZ BARUNA FILIPOVIĆA 11, 10000 Zagreb 
Građevina:                                                                                                                                                                                             JAVNA ZGRADA DOM ZDRAVLJA ZAGREB ZAPAD, 
SLAVENSKOG 5, ZAGREB
Lokacija građevine:                                                                                                                                                                                          Slavenskoga ulica 5, 10000 Zagreb, 
k.č.br. 5667/4, k.o. DONJE VRAPČE
                                                                                                                                                                                                                                       Broj tehničke dokumentacije:                                                                                                                                                                 
91/26
                                                                                                                                                                                                                                                                                                                                                                                                                                                             Projektant:                                                                                                                                                                             
 dr.sc. Dean Čizmar, mag.ing.aedif.  
Suradnici:                                                                                                                                                                                                                                                                                                                                                           
Rina Boko, univ.mag.ing.aedif.
                                                                                                                                                                                                                                                                  </t>
  </si>
  <si>
    <t xml:space="preserve">                      Zagreb, lipanj 2026. godine</t>
  </si>
  <si>
    <t>Deskon studio d.o.o., Ratarska 35, Zagreb +385 (0)91 5194 193, info@deskon-studio.hr</t>
  </si>
  <si>
    <t>TROŠKOVNIK RADOVA OBNOVE PROSTORIJA DOMA ZDRAVLJA ZAPAD, SLAVENSKOG 5, ZAGREB</t>
  </si>
  <si>
    <t>TD: 91-26</t>
  </si>
  <si>
    <t>Stavka</t>
  </si>
  <si>
    <t>Opis radova</t>
  </si>
  <si>
    <t>Jed. Mjere</t>
  </si>
  <si>
    <t>Količina</t>
  </si>
  <si>
    <t>Jedinična Cijena (Eur)</t>
  </si>
  <si>
    <t>Iznos (Eur)</t>
  </si>
  <si>
    <t>OPĆI UVJETI TROŠKOVNIKA</t>
  </si>
  <si>
    <t>Cijene upisane u ovaj troškovnik sadrže svu odštetu za pojedine radove i dobave u odnosnim stavkama troškovnika i to u potpuno dogotovljenom stanju, tj. sav rad, naknadu za alat, materijal, sve pripremne, sporedne i završne radove, horizontalne i vertikalne prijenose i prijevoze, postavu i skidanje potrebnih skela i razupora, sve sigurnosne mjere po odredbama HTZ mjera i slično.</t>
  </si>
  <si>
    <t>Pod unesenim cijenama podrazumijevaju se također i sva zakonska davanja, kao i pripomoć kod izvedbe obrtničkih radova (zaštita obrtničkih proizvoda: stolarije, bravarije, limarije, restauratorskih elemenata i slično), sva potrebna ispitivanja građevinskog i drugih ugrađenih materijala zbog podizanja kvalitete i čvrstoće pojedinih proizvoda.</t>
  </si>
  <si>
    <t>Sav materijal koji se upotrebljava mora odgovarati postojećim tehničkim propisima i normama. Ukoliko se upotrebljava materijal za koji ne postoji odgovarajući standard, njegovu kvalitetu treba dokazati atestima. Davanjem ponude izvoditelj se obvezuje da će pravovremeno nabaviti sav materijal opisan u pojedinim stavkama troškovnika. Pročelje građevine dekorirano je ukrasnim elementima (restauratorski, vučeni profili), za koje je, prije pregleda sa skele i ispitivanja postojećih materijala, teško dovoljno precizno definirati način i veličinu sanacionog zahvata, pa je prilikom uvođenja u posao obavezan detaljan pregled i utvrđivanje pravog stanja elemenata i načina sanacije. Ukoliko opis pojedine stavke dovodi izvoditelja u nedoumicu o načinu izvedbe ili kalkulacije cijena, treba pravovremeno tražiti objašnjenje od naručitelja i projektanta. U svim stavkama ovog troškovnika u kojima se upućuje na određenu normu, tehničko odobrenje, tip ili proizvod, navod se smatra popraćenim izrazom »ili jednakovrijedno«; ponuditelj može ponuditi jednakovrijedan proizvod odnosno rješenje, a jednakovrijednost dokazuje prikladnim sredstvom (izvješćem o ispitivanju ovlaštenog tijela ili tehničkom dokumentacijom proizvođača), sve u skladu sa Zakonom o javnoj nabavi (NN 120/16, 114/22).</t>
  </si>
  <si>
    <t>Prije izrade ponude ponuditelj može obići i pregledati građevinu zbog ocjene njezinog građevinskog  stanja,  radova  obuhvaćenih  troškovnikom,  uvjeta  organizacije  gradilišta,uvjeta i načina postave skele i izrade projekta skela,  načina  i mogućnosti pristupa građevini, mogućnosti zauzimanja javne površine, privremene regulacije prometa, ishođenja potrebnih suglasnosti i dozvola postave skele, osiguranja ulaza u građevinu i sl.
Prema tome, ponuđena cijena je konačna cijena za realizaciju pojedine troškovničke stavke i ne može se mijenjati.
Prilikom uvođenja u posao izvoditelj je obvezan dostaviti detaljni operativni plan izvođenja radova i shemu organizacije gradilišta.</t>
  </si>
  <si>
    <t xml:space="preserve">Izvoditelj je dužan pridržavati Zakona o gradnji, Pravilnika o uvjetima i načinu vođenja građevinskog dnevnika, na način da svakodnevno voditi građevinski dnevnik u dva primjerka, a također i građevinsku knjigu, koje će redovito kontrolirati i ovjeravati nadzorni inžinjer, kako bi se uvijek mogle ustanoviti stvarne količine izvedenih radova. Izvoditelj se obvezuje da naručitelju na svaki zahtjev da na uvid i dostavi kopije građevinskog dnevnika i građevinske knjige.    </t>
  </si>
  <si>
    <t>1. GRAĐEVINSKO OBRTNIČKI RADOVI</t>
  </si>
  <si>
    <t>Jedinična mjera</t>
  </si>
  <si>
    <t>Jedinična cijena (Eur)</t>
  </si>
  <si>
    <t>Radovi  po prostorijama</t>
  </si>
  <si>
    <t>Vježbaona:</t>
  </si>
  <si>
    <t>1.1.</t>
  </si>
  <si>
    <t>Dobava materijala, izrada i montaža pregradne stijene izmedju prostorija. Izvodi se od obostrano postavljenih dvostrukih gipskartonskih ploča na metalnoj podkonstrukciji. Cijenom obuhvaćena sva potrebna izrezivanja za vrata, instalacije etc. Unutar montažne stijene ugradjuju se na pojedinim pozicijama vrata koja su obračunata u stolarskim radovima. Stavka uključuje sav rad, materijal, bandažiranje spojeva, kitanje, postava rubnih profila, kao i  izolacija od mineralne (kamene) vune između gipskartonskih obloga, u svemu do potpune gotovosti. 12-15cm.</t>
  </si>
  <si>
    <t>m2</t>
  </si>
  <si>
    <t>1.2.</t>
  </si>
  <si>
    <t>Dobava materijala, izrada i ugradba jednokrilnih vrata sa dovratnikom izvedenih od crnogorice I klase sa punim šperanim zaokretnim krilom i dovratnikom iz masiva. Vratno krilo providjeno "brtvom" na sudaru sa dovratnikom. Završna obrada vratnog krila i dovratnika je ličenje poliuretanskim lakom, sa svim potrebnim predradnjama, što je sve obuhvaćeno ovom stavkom.  U cijeni uključen sav potreban okov, petlje, cilindrična brava sa tri ključa, te sa odvojenim štitnicima i kromiranim kvakama kružnog profila - sve po izboru projektanta. U svemu do potpune gotovosti.  - zidarski otvor cca 95/220 .</t>
  </si>
  <si>
    <t>kom</t>
  </si>
  <si>
    <t>1.3.</t>
  </si>
  <si>
    <t>Pažljiva demontaža i uklanjanje postojećeg dotrajalog stropa (stari kasetni strop, lamele, gips-kartonske ploče ili rabic-strop) zajedno s pripadajućom podkonstrukcijom, ovjesima, sidrima i rubnim profilima. Stavka obuhvaća:
1) Isključenje i osiguranje postojećih elektroinstalacija te pažljivo skidanje rasvjetnih tijela i ventilacijskih rešetki.
2) Demontažu stropnih obloga i pripadajuće drvene ili metalne potkonstrukcije bez oštećenja okolnih zidova i instalacija.
3) Skidanje starih visilica i čišćenje nosive stropne konstrukcije.
U stavku je uključen sav rad, radna skela za visine do 3,0 m, prikupljanje i sortiranje materijala, pakiranje u vreće, horizontalni i vertikalni transport unutar objekta, utovar u kontejner, odvoz na gradsku deponiju te plaćanje naknade za zbrinjavanje otpada.</t>
  </si>
  <si>
    <t>1.4.</t>
  </si>
  <si>
    <t>Elektroinstalaterski i pripremni radovi na postojećoj stropnoj i zidnoj podlozi radi prilagodbe i razvoda instalacije za nova rasvjetna tijela i utičnice. Stavka obuhvaća:
1) Pregled postojećeg stanja, ispitivanje i lociranje naponskih linija nakon demontaže starog stropa.
2) Polaganje novih ili produljenje postojećih kabela (odgovarajućeg presjeka, npr. NYM-J 3x1.5 mm² / 3x2.5 mm²) unutar samogasivih savitljivih cijevi (negorivi bužiri) vođenih po nosivoj stropnoj konstrukciji.
3) Učvršćivanje instalacije tipskim obujmicama za strop, montažu razvodnih kutija u stropnom međuprostoru te spajanje na strujne krugove.
4) Ostavljanje slobodnih izvoda kabela s dovoljnom duljinom za naknadno spajanje i ugradnju novih rasvjetnih tijela (LED paneli, ugradbene svjetiljke) u rasteru novog stropa.
5) Dobava i ugradnja do 6 kom utičnica, uključivo pripadajuće kutije, spojni materijal, priključenje, ispitivanje ispravnosti i završnu montažu.
U stavku je uključen sav potreban elektromaterijal (kabeli, bužiri, spojnice, kutije, do 6 kom utičnica), visokostručni rad, upotreba skele za visinu do 3,0 m, ispitivanje ispravnosti linija te zbrinjavanje tehnološkog otpada.</t>
  </si>
  <si>
    <t>1.5.</t>
  </si>
  <si>
    <t>Nabava, doprema i montaža ugradbenih LED rasvjetnih tijela u prethodno pripremljenu konstrukciju spuštenog stropa. Stavka obuhvaća:
1) Dobavu rasvjetnih tijela (npr. LED panela dimenzija 600x600 mm ili ugradbenih "spot" svjetiljki) tehničkih karakteristika i dizajna prema odabiru investitora/projektanta.
2) Ugradnju svjetiljki u raster stropne konstrukcije ili precizno izrezivanje otvora u gips-kartonskim pločama pomoću krunskih pila.
3) Električno povezivanje svjetiljki na pripremljene izvode kabela u stropnom međuprostoru preko sigurnosnih spojnih stezaljki i pripadajućih LED drivera (transformatora).
4) Pozicioniranje, učvršćivanje pomoću ugradbenih opruga ili vješanjem na konstrukciju, te završno ispitivanje funkcionalnosti i puštanje u rad.
U stavku je uključen sav materijal (svjetiljke, driveri, spojni pribor), stručni rad elektrotehničara, upotreba skele za visinu do 3,0 m, ispitivanje ispravnosti i zbrinjavanje ambalažnog otpada.</t>
  </si>
  <si>
    <t>1.6.</t>
  </si>
  <si>
    <t xml:space="preserve">Nabava, doprema i montaža rastavljivog spuštenog stropnog sustava. U stavku je uključena dobava i ugradnja podkonstrukcije od vidljivih bijelih T-profila (širine 15 ili 24 mm) te polaganje mineralnih stropnih ploča standardnih dimenzija 600x600 mm, debljine min. 13 mm. Konstrukcija se vješa na postojeći strop pomoću tipskih podesivih visilica s oprugom i sidara. Obodni spojevi sa zidovima izvode se ugaonim L-profilima. Stavka uključuje precizno lasersko niveliranje, sav potreban spojni materijal, rad, horizontalni i vertikalni transport u objektu, skelu za rad na visini do 3,0 m, te zbrinjavanje tehnološkog otpada. </t>
  </si>
  <si>
    <t>1.7.</t>
  </si>
  <si>
    <t>Obnova i bojanje postojeće drvene zidne obloge (lamperije) pokrivnom bojom ili lakom za drvo. Stavka obuhvaća:
1) Temeljito čišćenje, odmašćivanje i otprašivanje drvene površine.
2) Strojno ili ručno brušenje postojećeg sloja laka/boje radi stvaranja prionjive teksture, uz obavezno otprašivanje nakon brušenja.
3) Sanaciju eventualnih pukotina, udubljenja i rupa namjenskim kitom za drvo u odgovarajućem tonu, te ponovno fino brušenje pokitana mjesta.
4) Nanošenje jednog (1) sloja temeljnog premaza (osnovne boje za drvo/akrilnog primera) za blokadu tanina i ujednačavanje upojnosti.
5) Nanošenje dva (2) završna sloja visokokvalitetnog laka ili pokrivne boje za drvo (na bazi vode - akril, bez mirisa, ili poliuretan) u tonu i stupnju sjaja (mat/satena/sjaj) po izboru investitora.
U stavku je uključen sav potreban materijal (kit, temeljni premaz, završna boja/lak), zaštita okolnih površina (podova, stropova, prekidača) PVC folijama i krep trakama, rad, upotreba skela za visinu do 3,0 m, uklanjanje zaštite i završno čišćenje. Obračun po m² razvijene površine drvene obloge.</t>
  </si>
  <si>
    <t>1.8.</t>
  </si>
  <si>
    <t>Pripremni i gipsarski radovi na postojećim unutarnjim zidovima radi pripreme površine za završno ličenje. Stavka obuhvaća:
1) Temeljito struganje labavih i dotrajalih slojeva stare boje, pranje zidova te uklanjanje prašine i masnoća.
2) Sanaciju pukotina, rupa i dubljih oštećenja otvaranjem (v-izrez), ispunom grubom masom i utiskivanjem armaturne mrežice (bandažiranje).
3) Impregnaciju kompletnih površina dubinskim akrilnim premazom (grunt) radi ujednačavanja upojnosti podloge.
4) Dvostruko kitanje (gletanje) unutarnjih zidova disperzivnom masom za fino izravnavanje, s uključenim strojnim ili ručnim brušenjem i otprašivanjem nakon svakog sloja.
5) Postavljanje aluminijskih zaštitnih kutnih profila na svim vanjskim rubovima i špaletama.
U stavku je uključen sav potreban materijal (kit, impregnacija, mrežice, profili), zaštita podova i stolarije PVC folijama i krep trakama, rad, skela, te grubo čišćenje prostora nakon rada. Obračun po m² razvijene površine zidova.</t>
  </si>
  <si>
    <t>1.9.</t>
  </si>
  <si>
    <t>Završno bojanje pripremljenih unutarnjih zidova klasične žbuke, gletanih površina ili gips-kartonskih ploča u dva sloja unutarnjom disperzijskom bojom.  Stavka obuhvaća:
1) Pregled pripremljene podloge i minimalno popravno gletanje (tzv. "fircanje") eventualnih sitnih mikro-oštećenja nastalih nakon brušenja.
2) Precizno oblijepljivanje krep traka na spojevima različitih boja, oko stolarije, prekidača i utičnica.
3) Prvo (temeljno) bojanje visokokvalitetnom unutarnjom disperzivnom bijelom bojom (ili u svijetlom tonu po izboru investitora) uz pravilno razvlačenje valjkom i četkom.
4) Tehnološku pauzu za sušenje prvog sloja te ponovno otprašivanje.
5) Drugo (završno) pokrivno bojanje radi postizanja potpune ujednačenosti tona, bez vidljivih tragova valjka ("maratona") i strukturalnih razlika.
U stavku je uključen sav potreban materijal: unutarnja disperzijska boja u tonu/boji po odabiru investitora, krep trake, folije za zaštitu podova i namještaja, rad, upotreba skele za visinu do 3,0 m, uklanjanje zaštitnih traka te kompletno čišćenje prostora nakon završetka radova.</t>
  </si>
  <si>
    <t>1.10.</t>
  </si>
  <si>
    <t>Kompletna demontaža laminatnog poda s pripadajućim slojevima i odvozom
Obuhvaća sve pripremne i prateće radove za potpuno uklanjanje poda:
Pažljivo skidanje zidnih kutnih lajsni uz zarezivanje silikona/ljepila.
 Demontažu laminatnih ploča ("klik" sustav) red po red.
Uklanjanje i smatanje izolacijske podloge (spužvice/folije).
Temeljito metenje i usisavanje kamene podloge od krupne nečistoće.
Sakupljanje, utovar, prijevoz i zbrinjavanje cjelokupnog nastalog otpada na ovlašteni deponij.
U stavku je uključen sav potreban rad, alat, zaštitna oprema i naknade za zbrinjavanje otpada.</t>
  </si>
  <si>
    <t>1.11.</t>
  </si>
  <si>
    <t>Priprema postojeće kamene/podne podloge nakon uklanjanja laminata za ugradnju nove heterogene sportske podne obloge. Stavka obuhvaća uklanjanje ostataka ljepila, čišćenje, brušenje neravnina, otprašivanje, sanaciju manjih oštećenja i pukotina, nanošenje temeljnog premaza te po potrebi izravnavanje podloge samonivelirajućom masom, sve prema uputama proizvođača odabrane podne obloge.
U stavku je uključen sav rad, materijal, alat, strojevi, zaštita okolnih površina i završno čišćenje.</t>
  </si>
  <si>
    <t>1.12.</t>
  </si>
  <si>
    <t xml:space="preserve">Dobava i ugradnja heterogene sportske PVC/vinil podne obloge za unutarnje sportske prostore. Podna obloga mora biti namijenjena za vježbaonice, fitness, aerobik, gimnastiku i slične rekreativne aktivnosti, s površinskom zaštitom otpornom na habanje i jednostavnom za održavanje.
Podna obloga ugrađuje se na prethodno pripremljenu, čistu, suhu, ravnu i nosivu podlogu, prema uputama proizvođača. Boju, model i završnu obradu odabire investitor.
-usklađenost sa sportskim standardom EN 14904 ili jednakovrijedno
-debljina poda cca 8,0 mm
-debljina gornjeg habajućeg sloja cca 1,7 mm
-težina cca 4,3 kg/.
-otpornost na habanje prema EN ISO 5470-1 ili jednakovrijedno: &lt; 250 mg / 1000 ciklusa
-protukliznost / trenje prema EN 13036-4 ili jednakovrijedno: 80–110
-kemijska otpornost prema EN ISO 26987 ili jednakovrijedno: bez promjene
U cijenu je uključen sav potreban materijal, podna obloga, ljepilo, varenje/spajanje spojeva, završna obrada rubova, prijenos materijala, krojenje, ugradnja, rad, alat, pomoćni materijal, zaštita prostora i završno čišćenje.
</t>
  </si>
  <si>
    <t>1.13.</t>
  </si>
  <si>
    <t>Nabava, prijenos i ugradnja novih zrcala. U cijenu uključen sav potreban materijal i rad. Obračun po komadu ugrađenog zrcala, dimenzija zrcala cca 120x200 cm. Točna pozicija ugradnje potrebno je dogovoriti sa investitorom prije izvršenja stavke.</t>
  </si>
  <si>
    <t>1.14.</t>
  </si>
  <si>
    <t>Izvedba pripreme za ugradnju split klima uređaja. Stavka obuhvaća određivanje pozicija unutarnjih i vanjskih jedinica u dogovoru s investitorom, probijanje otvora kroz zidove, izvedbu trase za rashladne instalacije, polaganje bakrenih cijevi s toplinskom izolacijom, izvedbu odvoda kondenzata, pripremu elektroinstalacijskog priključka, postavu komunikacijskog kabela između unutarnje i vanjske jedinice te zatvaranje/provlačenje instalacija do pozicije buduće montaže klima uređaja (parapetna jedinica pri podu ispod prozora).</t>
  </si>
  <si>
    <t>1.15.</t>
  </si>
  <si>
    <t xml:space="preserve">Dobava, doprema i montaža split klima uređaja (parapetna/podna izvedba, za ugradnju pri podu ispod prozora) za hlađenje i grijanje prostora, na prethodno pripremljene instalacije (trasa, cijevi, odvod kondenzata i elektroizvod obračunati u stavci pripreme). Uređaj inverterske izvedbe, rashladnog/ogrjevnog učina prema veličini prostorije (cca 3,5 kW), energetskog razreda min. A++ (hlađenje), niske razine buke unutarnje jedinice. Stavka obuhvaća: montažu unutarnje i vanjske jedinice na pripremljene pozicije i konzolu, spajanje bakrenih cijevi na jedinice, spajanje odvoda kondenzata, elektrospajanje na pripremljeni priključak, tlačnu probu i vakuumiranje sustava, dopunu rashladnog medija ako trasa prelazi tvornički punjenu duljinu, puštanje u rad, ispitivanje funkcionalnosti i korisničku obuku. U cijenu je uključen uređaj, sav spojni i brtveni materijal, rad i puštanje u pogon. </t>
  </si>
  <si>
    <t>Vježbaona ukupno:</t>
  </si>
  <si>
    <t>Predsoblje:</t>
  </si>
  <si>
    <t>1.16.</t>
  </si>
  <si>
    <t>Uklanjanje postojećeg dotrajalog podnog obloga (laminat) i kompletna priprema podloge za polaganje novog završnog sloja. Stavka obuhvaća:
1) Strojno glodanje (frezanje) ili teško brušenje podloge radi uklanjanja ostataka ljepila, masnoća i slabih dijelova betona.
2) Rezanje i sanaciju dilatacijskih fuga te dubljih pukotina utiskivanjem epoksidne smole i armiranjem metalnim valovima (klamanje).
3) Detaljno čišćenje i otprašivanje površine industrijskim usisavačima visokog učinka.
U stavku je uključen sav rad, najam specijaliziranih strojeva, potreban materijal za sanaciju pukotina, utovar šute u vreće/kontejner, vertikalni i horizontalni transport unutar objekta, odvoz na gradsku deponiju građevinskog otpada te plaćanje naknade za zbrinjavanje.</t>
  </si>
  <si>
    <t>1.17.</t>
  </si>
  <si>
    <t xml:space="preserve">Nabava materijala i oblaganje podne površine predoblja kamenim pločama (granit, mramor, tehnički kamen ili sl.) debljine 1,5 do 2,0 cm, u slogu i dimenzijama prema odabiru investitora. Stavka obuhvaća:
1) Pregled i pripremu podloge (stari ili novi estrih), otprašivanje i nanošenje dubinskog vezivnog premaza (impregnacije).
2) Razmjeravanje i precizno rezanje kamenih ploča na mjeru (ravni rezovi, gerovanje i prilagodba uz zidove).
3) Polaganje ploča u debeloslojno ili tankoslojno visokofleksibilno ljepilo namijenjeno za prirodni kamen (razred C2TE S1, bijele boje kako bi se spriječilo izbijanje mrlja).
4) Fugiranje spojnica specijalnom masom za kamen, otpornom na habanje i prljavštinu.
5) Temeljito završno pranje i čišćenje površine od ostataka ljepila i mase za fugiranje.
U stavku je uključen kompletan materijal (kamen, ljepilo, masa, impregnacija), visokostručni rad kamenoresca, sav alat, horizontalni i vertikalni transport te zbrinjavanje tehnološkog otpada. </t>
  </si>
  <si>
    <t>1.18.</t>
  </si>
  <si>
    <t>1.19.</t>
  </si>
  <si>
    <t xml:space="preserve">Nabava, doprema i montaža rastavljivog spuštenog stropnog sustava tipa. U stavku je uključena dobava i ugradnja podkonstrukcije od vidljivih bijelih T-profila (širine 15 ili 24 mm) te polaganje mineralnih stropnih ploča standardnih dimenzija 600x600 mm, debljine min. 13 mm. Konstrukcija se vješa na postojeći strop pomoću tipskih podesivih visilica s oprugom i sidara. Obodni spojevi sa zidovima izvode se ugaonim L-profilima. Stavka uključuje precizno lasersko niveliranje, sav potreban spojni materijal, rad, horizontalni i vertikalni transport u objektu, skelu za rad na visini do 3,0 m, te zbrinjavanje tehnološkog otpada. </t>
  </si>
  <si>
    <t>1.20.</t>
  </si>
  <si>
    <t>1.21.</t>
  </si>
  <si>
    <t>Završno bojanje pripremljenih unutarnjih zidova i stropova (klasična žbuka, gletane površine ili gips-kartonske ploče) u dva sloja. Stavka obuhvaća:
1) Pregled pripremljene podloge i minimalno popravno gletanje (tzv. "fircanje") eventualnih sitnih mikro-oštećenja nastalih nakon brušenja.
2) Precizno oblijepljivanje krep traka na spojevima različitih boja, oko stolarije, prekidača i utičnica.
3) Prvo (temeljno) bojanje visokokvalitetnom unutarnjom disperzivnom bijelom bojom (ili u svijetlom tonu po izboru investitora) uz pravilno razvlačenje valjkom i četkom.
4) Tehnološku pauzu za sušenje prvog sloja te ponovno otprašivanje.
5) Drugo (završno) pokrivno bojanje radi postizanja potpune ujednačenosti tona, bez vidljivih tragova valjka ("maratona") i strukturalnih razlika.
U stavku je uključen sav potreban materijal (visokokvalitetna boja visoke pokrivnosti, krep trake, folije za zaštitu podova i namještaja), rad, upotreba skela za visinu do 3,0 m, uklanjanje zaštitnih traka te kompletno čišćenje prostora nakon završetka rada.</t>
  </si>
  <si>
    <t>1.22.</t>
  </si>
  <si>
    <t>Elektroinstalaterski i pripremni radovi na postojećoj stropnoj i zidnoj podlozi radi prilagodbe i razvoda instalacije za nova rasvjetna tijela i utičnice. Stavka obuhvaća:
1) Pregled postojećeg stanja, ispitivanje i lociranje naponskih linija nakon demontaže starog stropa.
2) Polaganje novih ili produljenje postojećih kabela (odgovarajućeg presjeka, npr. NYM-J 3x1.5 mm² / 3x2.5 mm²) unutar samogasivih savitljivih cijevi (negorivi bužiri) vođenih po nosivoj stropnoj konstrukciji.
3) Učvršćivanje instalacije tipskim obujmicama za strop, montažu razvodnih kutija u stropnom međuprostoru te spajanje na strujne krugove.
4) Ostavljanje slobodnih izvoda kabela s dovoljnom duljinom za naknadno spajanje i ugradnju novih rasvjetnih tijela (LED paneli, ugradbene svjetiljke) u rasteru novog stropa.
5) Dobava i ugradnja do 1 kom utičnica, uključivo pripadajuće kutije, spojni materijal, priključenje, ispitivanje ispravnosti i završnu montažu.
U stavku je uključen sav potreban elektromaterijal (kabeli, bužiri, spojnice, kutije, do 1 kom utičnica), visokostručni rad, upotreba skele za visinu do 3,0 m, ispitivanje ispravnosti linija te zbrinjavanje tehnološkog otpada.</t>
  </si>
  <si>
    <t>1.23.</t>
  </si>
  <si>
    <t>Predsoblje ukupno:</t>
  </si>
  <si>
    <t>Sanitarni čvorovi - muški ženski:</t>
  </si>
  <si>
    <t>1.24.</t>
  </si>
  <si>
    <t>Dobava materijala, izrada i montaža pregradne stijene za zatvaranje postojećih vrata i pregradu između sanitarnih čvorova Izvodi se od obostrano postavljenih dvostrukih gipskartonskih ploča na metalnoj podkonstrukciji ili zidanjem porobetonskim (plinobetonskim) blokovima uz osiguravanje i sidrenje zida metalnim šipkama Cijenom obuhvaćena sva potrebna izrezivanja za vrata, instalacije etc.  Stavka uključuje sav rad, materijal, bandažiranje spojeva, kitanje, postava rubnih profila, kao i  izolacija od mineralne (kamene) vune između gipskartonskih obloga, u svemu do potpune gotovosti. 12-15cm</t>
  </si>
  <si>
    <t>1.25.</t>
  </si>
  <si>
    <t xml:space="preserve">Dobava materijala, izrada i ugradba jednokrilnih vrata sa dovratnikom izvedenih od crnogorice I klase sa punim šperanim zaokretnim krilom i dovratnikom iz masiva. Vratno krilo providjeno "brtvom" na sudaru sa dovratnikom. Završna obrada vratnog krila i dovratnika je ličenje poliuretanskim lakom, sa svim potrebnim predradnjama, što je sve obuhvaćeno ovom stavkom.  U cijeni uključen sav potreban okov, petlje, cilindrična brava sa tri ključa, te sa odvojenim štitnicima i kromiranim kvakama kružnog profila - sve po izboru projektanta. U svemu do potpune gotovosti.  - zidarski otvor cca 95/220 </t>
  </si>
  <si>
    <t>1.26.</t>
  </si>
  <si>
    <t>Pažljivo rušenje i uklanjanje postojećih podnih keramičkih pločica zajedno s dotrajalim slojem ljepila i fugirno-brtvene mase. Rad se izvodi ručno ili strojno pomoću lakih električnih štemerica kako bi se spriječilo oštećenje nosive podloge (cementnog estriha) i okolnih zidova. Stavka obuhvaća:
1) Skidanje postojećih keramičkih sokli (lajsni) po obodu prostorije.
2) Štemanje pločica i struganje ostataka starog ljepila do zdravog betona/estriha.
U stavku je uključen sav potreban rad, alat, prikupljanje i sortiranje materijala, pakiranje u vreće, horizontalni i vertikalni transport unutar objekta, utovar u kontejner, odvoz na gradsku deponiju građevinskog otpada te plaćanje svih pripadajućih naknada za zbrinjavanje. Obračun po m² tlocrtne površine očišćenog poda.</t>
  </si>
  <si>
    <t>1.27.</t>
  </si>
  <si>
    <t xml:space="preserve"> Pažljivo rušenje i uklanjanje postojećih zidnihkeramičkih pločica zajedno s dotrajalim slojem ljepila i fugirno-brtvene mase. Rad se izvodi ručno ili strojno pomoću lakih električnih štemerica kako bi se spriječilo oštećenje nosive podloge (cementnog estriha) i okolnih zidova. Stavka obuhvaća:
1) Skidanje postojećih keramičkih sokli (lajsni) po obodu prostorije.
2) Štemanje pločica i struganje ostataka starog ljepila do zdravog betona/estriha.
U stavku je uključen sav potreban rad, alat, prikupljanje i sortiranje materijala, pakiranje u vreće, horizontalni i vertikalni transport unutar objekta, utovar u kontejner, odvoz na gradsku deponiju građevinskog otpada te plaćanje svih pripadajućih naknada za zbrinjavanje. Obračun po m² tlocrtne površine očišćenog poda.</t>
  </si>
  <si>
    <t>1.28.</t>
  </si>
  <si>
    <t xml:space="preserve">Kompletan razvod unutarnje vodovodne i odvodne instalacije za sanitarni čvor (WC bez tuša/kade), izveden od glavnih vertikala do samih trošila unutar prostorije. Stavka obuhvaća:
1) Štemanje zida i poda za polaganje cijevi (ili montaža unutar instalacijskog zida).
2) Dobavu i polaganje razvoda hladne i tople vode pomoću izoliranih PPR ili PEX cijevi za dva (2) trošila: umivaonik i WC školjku (vodokotlić).
3) Dobavu i polaganje odvodnih (kanalizacijskih) visokootpornih plastičnih cijevi (PP-H ili niskošumne cijevi) odgovarajućih promjera (Ø 50 mm za umivaonik, Ø 110 mm za WC školjku) s ugradnjom podnog sifona s povratnom klapnom.
4) Ispitivanje instalacije na probni pritisak (tlačna proba) prije zatvaranja kanala, uz izdavanje potvrde o ispravnosti.
U stavku je uključen sav materijal (cijevi, fitinge, ventili, izolacija, podni sifon), rad, alat, grubo zatvaranje šliceva mortom te zbrinjavanje tehnološkog otpada. </t>
  </si>
  <si>
    <t>kpl.</t>
  </si>
  <si>
    <t>1.29.</t>
  </si>
  <si>
    <t xml:space="preserve">Izrada kompletne nove elektroinstalacije jake struje za rasvjetu i prekidače unutar prostora toaleta (WC-a), od postojećeg razvodnog mjesta/kutije do trošila. Stavka obuhvaća:
1) Štemanje utora (šliceva) u zidovima za polaganje cijevi i bušenje rupa za podžbukne kutije (ili razvod unutar gips-kartonske konstrukcije).
2) Dobavu i polaganje samogasivih savitljivih cijevi (bužira) i uvlačenje bakrenih vodiča odgovarajućeg presjeka (NYM-J / P-kabeli 3x1.5 mm²).
3) Izradu rasvjetnih mjesta (npr. stropna rasvjeta i zidna rasvjeta iznad umivaonika/ogledala).
4) Izradu prekidačkih mjesta (jednopolni ili serijski prekidač ispred ili unutar WC-a, uključujući i pripremu za liniju kupaonskog ventilatora ako je potreban).
5) Ugradnju podžbuknih kutija (fi 60), spajanje u razvodnim kutijama, te grubo zatvaranje zidnih utora građevinskim ljepilom ili mortom.
U stavku je uključen sav potreban elektromaterijal (kabeli, bužiri, kutije, spojni pribor), rad, alat, ispitivanje ispravnosti linija (provjera kontinuiteta i izolacije) te zbrinjavanje tehnološkog otpada. Fina montaža samih rasvjetnih tijela i ukrasnih maski prekidača obračunava se zasebno ili je uključena u finu montažu. </t>
  </si>
  <si>
    <t>1.30.</t>
  </si>
  <si>
    <t xml:space="preserve">Dobava, doprema i kompletno polaganje zidnih keramičkih ili porculanskih pločica u prostoru toaleta. Stavka obuhvaća:
1) Dobavu zidnih pločica prve klase, dizajna i dimenzija po izboru investitora, u cjenovnom razredu do 25,00 €/m² maloprodajne cijene (uključujući uračunat postotak za otpad pri rezanju od cca 10-15%).
2) Pregled i pripremu podloge (otprašivanje, impregnacija dubinskim akrilnim gruntom).
3) Precizno razmjeravanje, rezanje i prilagodbu pločica na mjeru te izrezivanje otvora za sve instalacijske priključke (miješalica, ventili, odvod, utičnice).
4) Polaganje ploča u tankoslojno visokofleksibilno ljepilo (razred C2TE) uz korištenje profesionalnih sustava za niveliranje (kajlice).
5) Fugiranje spojnica vodoodbojnom i antibakterijskom masom u tonu prema odabiru investitora.
6) Trajnoelastično brtvljenje svih kutnih spojeva sanitarnim silikonom otpornim na plijesan.
7) Završno fino pranje i čišćenje obloge. U cijenu je uključen sav materijal (pločice, ljepilo, masa, silikon), stručni rad keramičara, unutarnji transport i zbrinjavanje otpada. </t>
  </si>
  <si>
    <t>1.31.</t>
  </si>
  <si>
    <t xml:space="preserve">Dobava, doprema i kompletno polaganje podnih keramičkih ili gres (porculanskih) pločica u prostoru toaleta. Stavka obuhvaća:
1) Dobavu podnih pločica prve klase, protukliznih svojstava (min. klasa R9/R10), dizajna i dimenzija po izboru investitora, u cjenovnom razredu do 25,00 €/m² maloprodajne cijene (uz uračunat dodatak za otpad pri rezanju od cca 10-15%).
2) Pregled i pripremu podne podloge (provjera ravnine cementnog estriha, otprašivanje i nanošenje dubinske akrilne impregnacije).
3) Razmjeravanje i precizno rezanje pločica na mjeru, s izrezivanjem otvora za podni sifon i odvod WC školjke.
4) Polaganje pločica u tankoslojno visokofleksibilno ljepilo (razred C2TE S1) uz korištenje profesionalnih sustava za niveliranje (kajlice/leveling sustavi).
5) Fugiranje podnih spojnica vodoodbojnom i visokootpornom masom na bazi cementa u tonu prema odabiru investitora.
6) Završno fino pranje i čišćenje obloge. U cijenu je uključen sav materijal (pločice, ljepilo, masa, nivelatori, impregnacija), stručni rad keramičara, unutarnji transport i zbrinjavanje otpada. </t>
  </si>
  <si>
    <t>1.32.</t>
  </si>
  <si>
    <t>1.33.</t>
  </si>
  <si>
    <t>1.34.</t>
  </si>
  <si>
    <t>Dobava, doprema i fina montaža umivaonika (lavaboa) i pripadajućih miješalica (slavina) na prethodno pripremljene instalacijske priključke. Stavka obuhvaća:
1) Dobavu dva (2) umivaonika od bijele sanitarne keramike prve klase, standardnog ergonomskog oblika i dimenzija (širine cca 55–60 cm), s otvorom za miješalicu i preljevom.
2) Dobavu dvije (2) stojeće jednoručne miješalice (slavine) provjerene kvalitete, opremljenih perlatorom za uštedu vode i gornjim dijelom sifona (pop-up/push-open sustav otvaranja/zatvaranja).
3) Montažu i fiksiranje umivaonika na zid pomoću namjenskih vijaka s plastičnim i gumenim podloškama (zaštita od pucanja keramike).
4) Montažu slavina na umivaonike, spajanje na dovod vode preko pripadajućih kromiranih kutnih ventila s filtrom (1/2" - 3/8") i fleksibilnih ojačanih crijeva.
5) Dobavu i ugradnju donjeg dijela sifona (kromirani dizajnerski cilindrični ili standardni zidni sifon) te spajanje na odvodnu mrežu preko odgovarajuće gumene manžete.
6) Precizno trajnoelastično brtvljenje spoja između umivaonika i zidnih pločica sanitarnim silikonom s fungicidnim djelovanjem (otporan na plijesan).
U stavku je uključen kompletan materijal (umivaonici, slavine, kutni ventili, sifoni, vijci, silikon), stručni rad instalatera, čišćenje elemenata te završno ispitivanje nepropusnosti i puštanje u rad.</t>
  </si>
  <si>
    <t>1.35.</t>
  </si>
  <si>
    <t>Dobava, doprema i fina montaža WC školjke i vanjskog vodokotlića
Kompletna ugradnja sanitarnih elemenata za dva (2) toaletna mjesta. Stavka obuhvaća:
1) Dobavu i montažu podne (stojeće) ili zidne WC školjke od bijele sanitarne keramike prve klase, s pripadajućom antibakterijskom WC daskom.
2) Dobavu i zidnu montažu niskomontažnog vanjskog (nadžbukanog) vodokotlića izrađenog od plastike otporne na UV zračenje, s izolacijom protiv orošavanja, opremljenog start-stop ili dvokoličinskom tehnikom ispiranja.
3) Montažu i fiksiranje WC školjke u pod/zid namjenskim vijcima s ukrasnim kapicama.
4) Spajanje vodokotlića na dovod vode preko pripadajućeg kromiranog kutnog ventila (1/2" - 3/8") i fleksibilne (pancir) cijevi, te spajanje s WC školjkom preko isplavne cijevi s brtvama.
5) Spajanje školjke na odvodnu mrežu preko ekscentrične ili ravne manžete te završno trajnoelastično silikoniranje spoja školjke s podom/zidom antibakterijskim silikonom.
U stavku je uključen sav materijal (WC školjka, daska, vodokotlić, kutni ventil, spojne cijevi, vijci, silikon), stručni rad instalatera, ispitivanje funkcionalnosti i puštanje u rad.</t>
  </si>
  <si>
    <t>1.36.</t>
  </si>
  <si>
    <t>Dobava, doprema i montaža malih električnih akumulacijskih niskotlačnih bojlera volumena 10 litara za pripremu tople vode u oba toaleta (2 komada). Stavka obuhvaća:
1) Dobavu dva (2) niskotlačna električna bojlera volumena 10 litara,  predviđenih za podvgradnu (ispod umivaonika) ili nadvgradnu montažu, s emajliranim spremnikom i vanjskom regulacijom temperature.
2) Smještaj i fiksiranje bojlera na zid unutar kupaonskog ormarića ili na pripremljenu zidnu poziciju pomoću namjenskih nosača.
3) Ugradnju pripadajućeg sigurnosnog ventila (kod tlačnih modela) na dovod hladne vode.
4) Hidrauličko spajanje na kutne ventile i miješalice pomoću fleksibilnih (pancir) crijeva.
5) Električno spajanje na pripremljenu utičnicu / zidni priključak jake struje.
6) Punjenje sustava vodom, odzračivanje, ispitivanje nepropusnosti svih spojeva i puštanje u pogon.
U stavku je uključen kompletan materijal (bojleri od 10 l, sigurnosni ventili, spojna crijeva, tipli, vijci), stručni rad instalatera, alat, transport i zbrinjavanje ambalaže. Obračun po komadu (kom) kompletno montiranog i funkcionalnog uređaja.</t>
  </si>
  <si>
    <t>1.37.</t>
  </si>
  <si>
    <t>Nabava, prijenos i ugradnja novih zrcala. U cijenu uključen sav potreban materijal i rad. Obračun po komadu ugrađenog zrcala, dimenzija zrcalo (sanitarni čvor) 40x60 cm. Točna pozicija ugradnje potrebno je dogovoriti sa investitorom prije izvršenja stavke.</t>
  </si>
  <si>
    <t>1.38.</t>
  </si>
  <si>
    <t>Dobava materijala i izvedba premazne (tekuće) hidroizolacije podova i donjih dijelova zidova sanitarnih čvorova, ispod keramičkih obloga, u zonama izloženim vlazi. Stavka obuhvaća: čišćenje i pripremu podloge, nanošenje dubinskog prednamaza (prajmera), ugradnju elastičnih brtvenih traka u svim unutarnjim kutovima i na spojevima pod-zid, obradu svih prodora (podni sifon, dovodne i odvodne cijevi) brtvenim manžetama, te nanošenje najmanje dva sloja jednokomponentne ili dvokomponentne elastične cementne hidroizolacije, sve prema uputama proizvođača i projektu (t. 121). U cijenu je uključen sav materijal, rad, alat i pomoćni materijal. Obračun po m² izvedene hidroizolacije.</t>
  </si>
  <si>
    <t>1.39.</t>
  </si>
  <si>
    <t>1.40.</t>
  </si>
  <si>
    <t>Dobava i ugradnja kupaonskih (sanitarnih) aksijalnih ventilatora za prisilni odsis zraka iz WC-a bez prirodne ventilacije (bez prozora), Ø100 mm, s ugrađenom nepovratnom zaklopkom, tajmerom i izvedbom otpornom na vlagu (min. IP44). Ventilatori se spajaju na elektroinstalacijsku liniju pripremljenu u sklopu stavke elektroinstalacija sanitarnog čvora (priprema za liniju ventilatora). Uključivo izvod odsisne cijevi do najbliže ventilacijske vertikale ili vanjske stijene, unutarnja i vanjska rešetka, sav spojni i brtveni materijal, ispitivanje i puštanje u rad. Obračun po komadu (kom).</t>
  </si>
  <si>
    <t>Sanitarni čvorovi ukupno:</t>
  </si>
  <si>
    <t>Kancelarija:</t>
  </si>
  <si>
    <t>1.41.</t>
  </si>
  <si>
    <t>Pažljivo rušenje i uklanjanje postojećih zidnihkeramičkih pločica zajedno s dotrajalim slojem ljepila i fugirno-brtvene mase. Rad se izvodi ručno ili strojno pomoću lakih električnih štemerica kako bi se spriječilo oštećenje nosive podloge (cementnog estriha) i okolnih zidova. Stavka obuhvaća:
1) Skidanje postojećih keramičkih sokli (lajsni) po obodu prostorije.
2) Štemanje pločica i struganje ostataka starog ljepila do zdravog betona/estriha.
U stavku je uključen sav potreban rad, alat, prikupljanje i sortiranje materijala, pakiranje u vreće, horizontalni i vertikalni transport unutar objekta, utovar u kontejner, odvoz na gradsku deponiju građevinskog otpada te plaćanje svih pripadajućih naknada za zbrinjavanje. Obračun po m² tlocrtne površine očišćenog poda.</t>
  </si>
  <si>
    <t>1.42.</t>
  </si>
  <si>
    <t>Grubi i fini pripremni (krpanje i žbukanje) i gipsarski radovi na postojećim unutarnjim zidovima radi pripreme površine za završno ličenje. Stavka obuhvaća:
1) Temeljito struganje labavih i dotrajalih slojeva stare boje, pranje zidova te uklanjanje prašine i masnoća.
2) Sanaciju pukotina, rupa i dubljih oštećenja otvaranjem (v-izrez), ispunom grubom masom i utiskivanjem armaturne mrežice (bandažiranje).
3) Impregnaciju kompletnih površina dubinskim akrilnim premazom (grunt) radi ujednačavanja upojnosti podloge.
4) Dvostruko kitanje (gletanje) unutarnjih zidova disperzivnom masom za fino izravnavanje, s uključenim strojnim ili ručnim brušenjem i otprašivanjem nakon svakog sloja.
5) Postavljanje aluminijskih zaštitnih kutnih profila na svim vanjskim rubovima i špaletama.
U stavku je uključen sav potreban materijal (kit, impregnacija, mrežice, profili), zaštita podova i stolarije PVC folijama i krep trakama, rad, skela, te grubo čišćenje prostora nakon rada. Stavka uključuje i zatvaranje šliceva nakon eventualne dogradnje elektroinstalacija u prostoru kancelarije, uključivo krpanje, žbukanje, gletanje i pripremu površine za završno bojanje. Obračun po m² razvijene površine zidova.</t>
  </si>
  <si>
    <t>1.43.</t>
  </si>
  <si>
    <t>1.44.</t>
  </si>
  <si>
    <t>1.45.</t>
  </si>
  <si>
    <t>1.46.</t>
  </si>
  <si>
    <t>1.47.</t>
  </si>
  <si>
    <t>Završno bojanje pripremljenih unutarnjih zidova klasične žbuke, gletanih površina ili gips-kartonskih ploča u dva sloja unutarnjom disperzijskom bojom.  Stavka obuhvaća:
1) Pregled pripremljene podloge i minimalno popravno gletanje (tzv. "fircanje") eventualnih sitnih mikro-oštećenja nastalih nakon brušenja.
2) Precizno oblijepljivanje krep traka na spojevima različitih boja, oko stolarije, prekidača i utičnica.
3) Prvo (temeljno) bojanje visokokvalitetnom unutarnjom disperzivnom bijelom bojom (ili u svijetlom tonu po izboru investitora) uz pravilno razvlačenje valjkom i četkom.
4) Tehnološku pauzu za sušenje prvog sloja te ponovno otprašivanje.
5) Drugo (završno) pokrivno bojanje radi postizanja potpune ujednačenosti tona, bez vidljivih tragova valjka ("maratona") i strukturalnih razlika.
U stavku je uključen sav potreban materijal: unutarnja disperzijska boja  u tonu/boji po odabiru investitora, krep trake, folije za zaštitu podova i namještaja, rad, upotreba skele za visinu do 3,0 m, uklanjanje zaštitnih traka te kompletno čišćenje prostora nakon završetka radova.</t>
  </si>
  <si>
    <t>1.48.</t>
  </si>
  <si>
    <t>Dobava, doprema i fina montaža umivaonika (lavaboa) i pripadajućih miješalica (slavina) na prethodno pripremljene instalacijske priključke. Stavka obuhvaća:
1) Dobavu umivaonika od bijele sanitarne keramike prve klase, standardnog ergonomskog oblika i dimenzija (širine cca 55–60 cm), s otvorom za miješalicu i preljevom.
2) Dobavu stojeće jednoručne miješalice (slavine) provjerene kvalitete, opremljenih perlatorom za uštedu vode i gornjim dijelom sifona (pop-up/push-open sustav otvaranja/zatvaranja).
3) Montažu i fiksiranje umivaonika na zid pomoću namjenskih vijaka s plastičnim i gumenim podloškama (zaštita od pucanja keramike).
4) Montažu slavina na umivaonike, spajanje na dovod vode preko pripadajućih kromiranih kutnih ventila s filtrom (1/2" - 3/8") i fleksibilnih ojačanih crijeva.
5) Dobavu i ugradnju donjeg dijela sifona (kromirani dizajnerski cilindrični ili standardni zidni sifon) te spajanje na odvodnu mrežu preko odgovarajuće gumene manžete.
6) Precizno trajnoelastično brtvljenje spoja između umivaonika i zidnih pločica sanitarnim silikonom s fungicidnim djelovanjem (otporan na plijesan).
U stavku je uključen kompletan materijal (umivaonik, slavina, kutni ventili, sifoni, vijci, silikon), stručni rad instalatera, čišćenje elemenata te završno ispitivanje nepropusnosti i puštanje u rad.</t>
  </si>
  <si>
    <t>1.49.</t>
  </si>
  <si>
    <t>Dobava, doprema i kompletno polaganje zidnih keramičkih ili porculanskih pločica oko umivaonika u prostoru kancelarije. Stavka obuhvaća dobavu pločica prve klase (dizajn i dimenzije po izboru investitora), pripremu podloge, polaganje u fleksibilno ljepilo, fugiranje vodoodbojnom masom i trajnoelastično brtvljenje kutnih spojeva, uključivo sav materijal, rad, unutarnji transport i čišćenje. Obračun po m².</t>
  </si>
  <si>
    <t>1.50.</t>
  </si>
  <si>
    <t>Nabava, prijenos i ugradnja novog zrcala dimenzija cca 40x60 cm iznad umivaonika u prostoru kancelarije, uključivo pričvrsni pribor i montažu. U cijenu uključen sav potreban materijal i rad. Točnu poziciju dogovoriti s investitorom. Obračun po komadu.</t>
  </si>
  <si>
    <t>1.51.</t>
  </si>
  <si>
    <t>Dobava, doprema i montaža malog električnog akumulacijskog niskotlačnog bojlera volumena 10 litara za pripremu tople vode u toaletu. Stavka obuhvaća:
1) Dobavu  niskotlačnog električnog bojlera volumena 10 litara,  predviđenog za podvgradnu (ispod umivaonika) ili nadvgradnu montažu, s emajliranim spremnikom i vanjskom regulacijom temperature.
2) Smještaj i fiksiranje bojlera na zid unutar kupaonskog ormarića ili na pripremljenu zidnu poziciju pomoću namjenskih nosača.
3) Ugradnju pripadajućeg sigurnosnog ventila (kod tlačnih modela) na dovod hladne vode.
4) Hidrauličko spajanje na kutne ventile i miješalice pomoću fleksibilnih (pancir) crijeva.
5) Električno spajanje na pripremljenu utičnicu / zidni priključak jake struje.
6) Punjenje sustava vodom, odzračivanje, ispitivanje nepropusnosti svih spojeva i puštanje u pogon.
U stavku je uključen kompletan materijal (bojler od 10 l, sigurnosni ventil, spojna crijeva, tipli, vijci), stručni rad instalatera, alat, transport i zbrinjavanje ambalaže. Obračun po komadu (kom) kompletno montiranog i funkcionalnog uređaja.</t>
  </si>
  <si>
    <t>1.52.</t>
  </si>
  <si>
    <t>1.53.</t>
  </si>
  <si>
    <t>Kancelarija ukupno:</t>
  </si>
  <si>
    <t>Čekaona:</t>
  </si>
  <si>
    <t>1.54.</t>
  </si>
  <si>
    <t>1.55.</t>
  </si>
  <si>
    <t>1.56.</t>
  </si>
  <si>
    <t>1.57.</t>
  </si>
  <si>
    <t>1.58.</t>
  </si>
  <si>
    <t>Pripremni i gipsarski radovi na postojećim unutarnjim zidovima iznad drvene obloge radi pripreme površine za završno ličenje. Stavka obuhvaća:
1) Temeljito struganje labavih i dotrajalih slojeva stare boje, pranje zidova te uklanjanje prašine i masnoća.
2) Sanaciju pukotina, rupa i dubljih oštećenja otvaranjem (v-izrez), ispunom grubom masom i utiskivanjem armaturne mrežice (bandažiranje).
3) Impregnaciju kompletnih površina dubinskim akrilnim premazom (grunt) radi ujednačavanja upojnosti podloge.
4) Dvostruko kitanje (gletanje) unutarnjih zidova disperzivnom masom za fino izravnavanje, s uključenim strojnim ili ručnim brušenjem i otprašivanjem nakon svakog sloja.
5) Postavljanje aluminijskih zaštitnih kutnih profila na svim vanjskim rubovima i špaletama.
U stavku je uključen sav potreban materijal (kit, impregnacija, mrežice, profili), zaštita podova i stolarije PVC folijama i krep trakama, rad, skela, te grubo čišćenje prostora nakon rada. Obračun po m² razvijene površine zidova.</t>
  </si>
  <si>
    <t>1.59.</t>
  </si>
  <si>
    <t>1.60.</t>
  </si>
  <si>
    <t>Čekaona ukupno:</t>
  </si>
  <si>
    <t>Dodatni radovi:</t>
  </si>
  <si>
    <t>1.61.</t>
  </si>
  <si>
    <t>Isključivo dodatni radovi na zahtjev investitora uvedeni u  građevinsku knjigu i odobreni od nadzora</t>
  </si>
  <si>
    <t>h</t>
  </si>
  <si>
    <t>Dodatni radovi ukupno:</t>
  </si>
  <si>
    <t>1</t>
  </si>
  <si>
    <t>GRAĐEVINSKO OBRTNIČKI UKUPNO:</t>
  </si>
  <si>
    <t>2. GRAĐEVINSKO STOLARSKI RADOVI</t>
  </si>
  <si>
    <t>Vrata i prozori:</t>
  </si>
  <si>
    <t>2.1.</t>
  </si>
  <si>
    <t>Dobava i ugradnja aluminijske stolarije. Ulazna vrata se izrađeuju od aluminijskih profila s prekinutim termo mostom, 65mm dubina, plastificirano RAL 9006, ispuna izo staklo 4/16/4 mm Low-E+ARGON. Okvirna veličina: sirina 2000 x visina 3000mm s uključenim nadsvjetlom.</t>
  </si>
  <si>
    <t>2.2.</t>
  </si>
  <si>
    <t>Dobava i ugradnja vanjske PVC stolarije. Prozor je izrađen od PVC profila sa čeličnim ojačanjem osnovne ugradbene dubine 76mm, minimalna vrijednost zvučne izolacije 36 dB, ostakljeno trostruko izolirajuće staklo s dva stakla niske emisije i ispuna inertnim plinom, jedno staklo je sigurnosno (IZO Low-e 4+alu+4alu+Lamistal 3.3.1. Low-e + ispuna argonom). Profili u bijeloj boji. Okvirna veličina: širina 1000mm x visina 1800mm. Stavka obuhvaća dobavu i ugradnju prozora, uključivo vanjsku/unutarnju roletu s kutijom, vodilicama, završnom lamelom i ručnim upravljanjem pomoću trake ili gurtne, kompletno montirano i funkcionalno.</t>
  </si>
  <si>
    <t>Vrata i prozori ukupno:</t>
  </si>
  <si>
    <t>2</t>
  </si>
  <si>
    <t>GRAĐEVINSKO STOLARSKI UKUPNO:</t>
  </si>
  <si>
    <t>REKAPITULACIJA GRAĐEVINSKIH RADOVA:</t>
  </si>
  <si>
    <t>GRAĐEVINSKO OBRTNIČKI</t>
  </si>
  <si>
    <t>GRAĐEVINSKO STOLARSKI</t>
  </si>
  <si>
    <t>UKUPNO BEZ PDV-a :</t>
  </si>
  <si>
    <t>SVEUKUPNA REKAPITULACIJA (bez PDV-a):</t>
  </si>
  <si>
    <t>PDV:</t>
  </si>
  <si>
    <t>SVEUKUPNO: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</si>
</sst>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font>
    <font>
      <sz val="8"/>
      <name val="Calibri"/>
      <family val="2"/>
      <charset val="238"/>
    </font>
    <font>
      <b/>
      <sz val="14"/>
      <name val="Calibri"/>
      <family val="2"/>
      <charset val="238"/>
    </font>
    <font>
      <sz val="12"/>
      <name val="Calibri"/>
      <family val="2"/>
      <charset val="238"/>
    </font>
    <font>
      <b/>
      <sz val="8"/>
      <name val="Calibri"/>
      <family val="2"/>
      <charset val="238"/>
    </font>
    <font>
      <b/>
      <sz val="8"/>
      <color theme="1"/>
      <name val="Calibri"/>
      <family val="2"/>
      <charset val="238"/>
    </font>
    <font>
      <b/>
      <sz val="10"/>
      <color theme="1"/>
      <name val="Calibri"/>
      <family val="2"/>
      <charset val="238"/>
    </font>
    <font>
      <sz val="10"/>
      <color theme="1"/>
      <name val="Calibri"/>
      <family val="2"/>
      <charset val="238"/>
    </font>
    <font>
      <b/>
      <sz val="10"/>
      <color theme="1"/>
      <name val="Calibri"/>
      <family val="2"/>
      <charset val="1"/>
    </font>
    <font>
      <b/>
      <sz val="10"/>
      <name val="Calibri"/>
      <family val="2"/>
      <charset val="238"/>
    </font>
    <font>
      <sz val="10"/>
      <color theme="1"/>
      <name val="Calibri"/>
      <family val="2"/>
      <charset val="1"/>
    </font>
    <font>
      <b/>
      <sz val="10"/>
      <name val="Calibri"/>
      <family val="2"/>
      <charset val="1"/>
    </font>
  </fonts>
  <fills count="5">
    <fill>
      <patternFill patternType="none"/>
    </fill>
    <fill>
      <patternFill patternType="gray125"/>
    </fill>
    <fill>
      <patternFill patternType="solid">
        <fgColor rgb="FFFFFFFF"/>
        <bgColor rgb="FFFFFFCC"/>
      </patternFill>
    </fill>
    <fill>
      <patternFill patternType="solid">
        <fgColor theme="8" tint="0.79979857783745845"/>
        <bgColor rgb="FFCCFFFF"/>
      </patternFill>
    </fill>
    <fill>
      <patternFill patternType="solid">
        <fgColor theme="2" tint="-9.9978637043366805E-2"/>
        <bgColor rgb="FFCCCCFF"/>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43">
    <xf numFmtId="0" fontId="0" fillId="0" borderId="0" xfId="0"/>
    <xf numFmtId="49" fontId="4" fillId="2" borderId="1"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49" fontId="9" fillId="2" borderId="1"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9" fillId="0" borderId="1" xfId="0" applyFont="1" applyBorder="1" applyAlignment="1">
      <alignment horizontal="center" vertical="center"/>
    </xf>
    <xf numFmtId="0" fontId="6" fillId="0" borderId="1" xfId="0" applyFont="1" applyBorder="1" applyAlignment="1">
      <alignment vertical="center"/>
    </xf>
    <xf numFmtId="49" fontId="9" fillId="2" borderId="3" xfId="0" applyNumberFormat="1" applyFont="1" applyFill="1" applyBorder="1" applyAlignment="1" applyProtection="1">
      <alignment horizontal="center" vertical="center"/>
      <protection locked="0"/>
    </xf>
    <xf numFmtId="49" fontId="9" fillId="3" borderId="5" xfId="0" applyNumberFormat="1"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protection locked="0"/>
    </xf>
    <xf numFmtId="0" fontId="6" fillId="4" borderId="8" xfId="0" applyFont="1" applyFill="1" applyBorder="1" applyAlignment="1">
      <alignment vertical="center"/>
    </xf>
    <xf numFmtId="2" fontId="10" fillId="4" borderId="6" xfId="0" applyNumberFormat="1" applyFont="1" applyFill="1" applyBorder="1" applyAlignment="1">
      <alignment vertical="center"/>
    </xf>
    <xf numFmtId="49" fontId="11" fillId="2" borderId="1" xfId="0" applyNumberFormat="1" applyFont="1" applyFill="1" applyBorder="1" applyAlignment="1" applyProtection="1">
      <alignment horizontal="center" vertical="center"/>
      <protection locked="0"/>
    </xf>
    <xf numFmtId="0" fontId="8" fillId="4" borderId="8" xfId="0" applyFont="1" applyFill="1" applyBorder="1" applyAlignment="1">
      <alignment vertical="center"/>
    </xf>
    <xf numFmtId="0" fontId="7" fillId="0" borderId="1" xfId="0" applyFont="1" applyBorder="1" applyAlignment="1">
      <alignment horizontal="center" vertical="center"/>
    </xf>
    <xf numFmtId="49" fontId="1" fillId="2" borderId="0" xfId="0" applyNumberFormat="1" applyFont="1" applyFill="1" applyAlignment="1" applyProtection="1">
      <alignment horizontal="center" vertical="center" wrapText="1"/>
      <protection locked="0"/>
    </xf>
    <xf numFmtId="49" fontId="2" fillId="2" borderId="0" xfId="0" applyNumberFormat="1" applyFont="1" applyFill="1" applyAlignment="1" applyProtection="1">
      <alignment horizontal="center" vertical="center" wrapText="1"/>
      <protection locked="0"/>
    </xf>
    <xf numFmtId="49" fontId="3" fillId="2" borderId="0" xfId="0" applyNumberFormat="1" applyFont="1" applyFill="1" applyAlignment="1" applyProtection="1">
      <alignment horizontal="left" vertical="top" wrapText="1"/>
      <protection locked="0"/>
    </xf>
    <xf numFmtId="49" fontId="3" fillId="2" borderId="0" xfId="0" applyNumberFormat="1" applyFont="1" applyFill="1" applyAlignment="1" applyProtection="1">
      <alignment horizontal="right" vertical="top" wrapText="1"/>
      <protection locked="0"/>
    </xf>
    <xf numFmtId="49" fontId="1" fillId="2" borderId="1" xfId="0" applyNumberFormat="1" applyFont="1" applyFill="1" applyBorder="1" applyAlignment="1" applyProtection="1">
      <alignment horizontal="center" vertical="center" wrapText="1"/>
      <protection locked="0"/>
    </xf>
    <xf numFmtId="49" fontId="4" fillId="2" borderId="1" xfId="0" applyNumberFormat="1" applyFont="1" applyFill="1" applyBorder="1" applyAlignment="1" applyProtection="1">
      <alignment horizontal="left" vertical="center"/>
      <protection locked="0"/>
    </xf>
    <xf numFmtId="0" fontId="4" fillId="0" borderId="1" xfId="0" applyFont="1" applyBorder="1" applyAlignment="1">
      <alignment horizont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9" fillId="2" borderId="2" xfId="0" applyNumberFormat="1" applyFont="1" applyFill="1" applyBorder="1" applyAlignment="1" applyProtection="1">
      <alignment horizontal="center" vertical="center"/>
      <protection locked="0"/>
    </xf>
    <xf numFmtId="0" fontId="10" fillId="0" borderId="4" xfId="0" applyFont="1" applyBorder="1" applyAlignment="1">
      <alignment horizontal="left" vertical="center"/>
    </xf>
    <xf numFmtId="0" fontId="6" fillId="3" borderId="6" xfId="0" applyFont="1" applyFill="1" applyBorder="1" applyAlignment="1">
      <alignment horizontal="left" vertical="center"/>
    </xf>
    <xf numFmtId="0" fontId="0" fillId="0" borderId="1" xfId="0" applyBorder="1" applyAlignment="1">
      <alignment horizontal="right" vertical="top" wrapText="1"/>
    </xf>
    <xf numFmtId="0" fontId="0" fillId="0" borderId="7" xfId="0" applyBorder="1" applyAlignment="1">
      <alignment horizontal="left" vertical="center" wrapText="1"/>
    </xf>
    <xf numFmtId="2"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8" fillId="2" borderId="1" xfId="0" applyFont="1" applyFill="1" applyBorder="1" applyAlignment="1">
      <alignment horizontal="left" vertical="center" wrapText="1"/>
    </xf>
    <xf numFmtId="2"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xf>
    <xf numFmtId="2" fontId="7" fillId="0" borderId="1" xfId="0" applyNumberFormat="1" applyFont="1" applyBorder="1" applyAlignment="1">
      <alignment horizontal="right"/>
    </xf>
  </cellXfs>
  <cellStyles count="1">
    <cellStyle name="Normalno"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212760</xdr:colOff>
      <xdr:row>5</xdr:row>
      <xdr:rowOff>1378440</xdr:rowOff>
    </xdr:from>
    <xdr:to>
      <xdr:col>8</xdr:col>
      <xdr:colOff>433080</xdr:colOff>
      <xdr:row>7</xdr:row>
      <xdr:rowOff>216</xdr:rowOff>
    </xdr:to>
    <xdr:pic>
      <xdr:nvPicPr>
        <xdr:cNvPr id="2" name="Picture 133273032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4763160" y="2807280"/>
          <a:ext cx="1448280" cy="1354680"/>
        </a:xfrm>
        <a:prstGeom prst="rect">
          <a:avLst/>
        </a:prstGeom>
        <a:ln w="0">
          <a:noFill/>
        </a:ln>
      </xdr:spPr>
    </xdr:pic>
    <xdr:clientData/>
  </xdr:twoCellAnchor>
</xdr:wsDr>
</file>

<file path=xl/theme/theme1.xml><?xml version="1.0" encoding="utf-8"?>
<a:theme xmlns:a="http://schemas.openxmlformats.org/drawingml/2006/main" name="Tema sustava Office 2013 – 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9"/>
  <sheetViews>
    <sheetView tabSelected="1" topLeftCell="A20" zoomScale="145" zoomScaleNormal="145" workbookViewId="0">
      <selection activeCell="F124" sqref="F124:F127"/>
    </sheetView>
  </sheetViews>
  <sheetFormatPr defaultColWidth="8.7109375" defaultRowHeight="15" x14ac:dyDescent="0.25"/>
  <cols>
    <col min="5" max="5" width="21" customWidth="1"/>
  </cols>
  <sheetData>
    <row r="1" spans="1:9" ht="24" customHeight="1" x14ac:dyDescent="0.25">
      <c r="A1" s="17"/>
      <c r="B1" s="17"/>
      <c r="C1" s="17"/>
      <c r="D1" s="17"/>
      <c r="E1" s="17"/>
      <c r="F1" s="17"/>
      <c r="G1" s="17"/>
      <c r="H1" s="17"/>
      <c r="I1" s="17"/>
    </row>
    <row r="2" spans="1:9" ht="15" customHeight="1" x14ac:dyDescent="0.25">
      <c r="A2" s="18" t="s">
        <v>0</v>
      </c>
      <c r="B2" s="18"/>
      <c r="C2" s="18"/>
      <c r="D2" s="18"/>
      <c r="E2" s="18"/>
      <c r="F2" s="18"/>
      <c r="G2" s="18"/>
      <c r="H2" s="18"/>
      <c r="I2" s="18"/>
    </row>
    <row r="3" spans="1:9" ht="15" customHeight="1" x14ac:dyDescent="0.25">
      <c r="A3" s="18"/>
      <c r="B3" s="18"/>
      <c r="C3" s="18"/>
      <c r="D3" s="18"/>
      <c r="E3" s="18"/>
      <c r="F3" s="18"/>
      <c r="G3" s="18"/>
      <c r="H3" s="18"/>
      <c r="I3" s="18"/>
    </row>
    <row r="4" spans="1:9" ht="27" customHeight="1" x14ac:dyDescent="0.25">
      <c r="A4" s="18"/>
      <c r="B4" s="18"/>
      <c r="C4" s="18"/>
      <c r="D4" s="18"/>
      <c r="E4" s="18"/>
      <c r="F4" s="18"/>
      <c r="G4" s="18"/>
      <c r="H4" s="18"/>
      <c r="I4" s="18"/>
    </row>
    <row r="5" spans="1:9" ht="31.5" customHeight="1" x14ac:dyDescent="0.25">
      <c r="A5" s="18"/>
      <c r="B5" s="18"/>
      <c r="C5" s="18"/>
      <c r="D5" s="18"/>
      <c r="E5" s="18"/>
      <c r="F5" s="18"/>
      <c r="G5" s="18"/>
      <c r="H5" s="18"/>
      <c r="I5" s="18"/>
    </row>
    <row r="6" spans="1:9" ht="115.5" customHeight="1" x14ac:dyDescent="0.25">
      <c r="A6" s="19" t="s">
        <v>1</v>
      </c>
      <c r="B6" s="19"/>
      <c r="C6" s="19"/>
      <c r="D6" s="19"/>
      <c r="E6" s="19"/>
      <c r="F6" s="19"/>
      <c r="G6" s="19"/>
      <c r="H6" s="19"/>
      <c r="I6" s="19"/>
    </row>
    <row r="7" spans="1:9" ht="99.75" customHeight="1" x14ac:dyDescent="0.25">
      <c r="A7" s="19"/>
      <c r="B7" s="19"/>
      <c r="C7" s="19"/>
      <c r="D7" s="19"/>
      <c r="E7" s="19"/>
      <c r="F7" s="19"/>
      <c r="G7" s="19"/>
      <c r="H7" s="19"/>
      <c r="I7" s="19"/>
    </row>
    <row r="8" spans="1:9" ht="382.5" customHeight="1" x14ac:dyDescent="0.25">
      <c r="A8" s="19"/>
      <c r="B8" s="19"/>
      <c r="C8" s="19"/>
      <c r="D8" s="19"/>
      <c r="E8" s="19"/>
      <c r="F8" s="19"/>
      <c r="G8" s="19"/>
      <c r="H8" s="19"/>
      <c r="I8" s="19"/>
    </row>
    <row r="9" spans="1:9" ht="15.75" customHeight="1" x14ac:dyDescent="0.25">
      <c r="A9" s="20" t="s">
        <v>2</v>
      </c>
      <c r="B9" s="20"/>
      <c r="C9" s="20"/>
      <c r="D9" s="20"/>
      <c r="E9" s="20"/>
      <c r="F9" s="20"/>
      <c r="G9" s="20"/>
      <c r="H9" s="20"/>
      <c r="I9" s="20"/>
    </row>
    <row r="10" spans="1:9" ht="15" customHeight="1" x14ac:dyDescent="0.25">
      <c r="A10" s="21" t="s">
        <v>3</v>
      </c>
      <c r="B10" s="21"/>
      <c r="C10" s="21"/>
      <c r="D10" s="21"/>
      <c r="E10" s="21"/>
      <c r="F10" s="21"/>
      <c r="G10" s="21"/>
      <c r="H10" s="21"/>
      <c r="I10" s="21"/>
    </row>
    <row r="11" spans="1:9" ht="15" customHeight="1" x14ac:dyDescent="0.25">
      <c r="A11" s="22" t="s">
        <v>4</v>
      </c>
      <c r="B11" s="22"/>
      <c r="C11" s="22"/>
      <c r="D11" s="22"/>
      <c r="E11" s="22"/>
      <c r="F11" s="22"/>
      <c r="G11" s="22"/>
      <c r="H11" s="23" t="s">
        <v>5</v>
      </c>
      <c r="I11" s="23"/>
    </row>
    <row r="12" spans="1:9" ht="22.5" customHeight="1" x14ac:dyDescent="0.25">
      <c r="A12" s="1" t="s">
        <v>6</v>
      </c>
      <c r="B12" s="24" t="s">
        <v>7</v>
      </c>
      <c r="C12" s="24"/>
      <c r="D12" s="24"/>
      <c r="E12" s="2" t="s">
        <v>8</v>
      </c>
      <c r="F12" s="3" t="s">
        <v>9</v>
      </c>
      <c r="G12" s="4" t="s">
        <v>10</v>
      </c>
      <c r="H12" s="24" t="s">
        <v>11</v>
      </c>
      <c r="I12" s="24"/>
    </row>
    <row r="13" spans="1:9" ht="15" customHeight="1" x14ac:dyDescent="0.25">
      <c r="A13" s="25"/>
      <c r="B13" s="25"/>
      <c r="C13" s="25"/>
      <c r="D13" s="25"/>
      <c r="E13" s="25"/>
      <c r="F13" s="25"/>
      <c r="G13" s="25"/>
      <c r="H13" s="25"/>
      <c r="I13" s="25"/>
    </row>
    <row r="14" spans="1:9" ht="15" customHeight="1" x14ac:dyDescent="0.25">
      <c r="A14" s="25" t="s">
        <v>12</v>
      </c>
      <c r="B14" s="25"/>
      <c r="C14" s="25"/>
      <c r="D14" s="25"/>
      <c r="E14" s="25"/>
      <c r="F14" s="25"/>
      <c r="G14" s="25"/>
      <c r="H14" s="25"/>
      <c r="I14" s="25"/>
    </row>
    <row r="15" spans="1:9" ht="15" customHeight="1" x14ac:dyDescent="0.25">
      <c r="A15" s="26" t="s">
        <v>13</v>
      </c>
      <c r="B15" s="26"/>
      <c r="C15" s="26"/>
      <c r="D15" s="26"/>
      <c r="E15" s="26"/>
      <c r="F15" s="26"/>
      <c r="G15" s="26"/>
      <c r="H15" s="26"/>
      <c r="I15" s="26"/>
    </row>
    <row r="16" spans="1:9" ht="21" customHeight="1" x14ac:dyDescent="0.25">
      <c r="A16" s="26"/>
      <c r="B16" s="26"/>
      <c r="C16" s="26"/>
      <c r="D16" s="26"/>
      <c r="E16" s="26"/>
      <c r="F16" s="26"/>
      <c r="G16" s="26"/>
      <c r="H16" s="26"/>
      <c r="I16" s="26"/>
    </row>
    <row r="17" spans="1:9" ht="19.5" customHeight="1" x14ac:dyDescent="0.25">
      <c r="A17" s="26"/>
      <c r="B17" s="26"/>
      <c r="C17" s="26"/>
      <c r="D17" s="26"/>
      <c r="E17" s="26"/>
      <c r="F17" s="26"/>
      <c r="G17" s="26"/>
      <c r="H17" s="26"/>
      <c r="I17" s="26"/>
    </row>
    <row r="18" spans="1:9" ht="15" customHeight="1" x14ac:dyDescent="0.25">
      <c r="A18" s="26"/>
      <c r="B18" s="26"/>
      <c r="C18" s="26"/>
      <c r="D18" s="26"/>
      <c r="E18" s="26"/>
      <c r="F18" s="26"/>
      <c r="G18" s="26"/>
      <c r="H18" s="26"/>
      <c r="I18" s="26"/>
    </row>
    <row r="19" spans="1:9" ht="29.25" customHeight="1" x14ac:dyDescent="0.25">
      <c r="A19" s="26" t="s">
        <v>14</v>
      </c>
      <c r="B19" s="26"/>
      <c r="C19" s="26"/>
      <c r="D19" s="26"/>
      <c r="E19" s="26"/>
      <c r="F19" s="26"/>
      <c r="G19" s="26"/>
      <c r="H19" s="26"/>
      <c r="I19" s="26"/>
    </row>
    <row r="20" spans="1:9" ht="22.5" customHeight="1" x14ac:dyDescent="0.25">
      <c r="A20" s="26"/>
      <c r="B20" s="26"/>
      <c r="C20" s="26"/>
      <c r="D20" s="26"/>
      <c r="E20" s="26"/>
      <c r="F20" s="26"/>
      <c r="G20" s="26"/>
      <c r="H20" s="26"/>
      <c r="I20" s="26"/>
    </row>
    <row r="21" spans="1:9" ht="48" customHeight="1" x14ac:dyDescent="0.25">
      <c r="A21" s="26" t="s">
        <v>15</v>
      </c>
      <c r="B21" s="26"/>
      <c r="C21" s="26"/>
      <c r="D21" s="26"/>
      <c r="E21" s="26"/>
      <c r="F21" s="26"/>
      <c r="G21" s="26"/>
      <c r="H21" s="26"/>
      <c r="I21" s="26"/>
    </row>
    <row r="22" spans="1:9" ht="41.25" customHeight="1" x14ac:dyDescent="0.25">
      <c r="A22" s="26"/>
      <c r="B22" s="26"/>
      <c r="C22" s="26"/>
      <c r="D22" s="26"/>
      <c r="E22" s="26"/>
      <c r="F22" s="26"/>
      <c r="G22" s="26"/>
      <c r="H22" s="26"/>
      <c r="I22" s="26"/>
    </row>
    <row r="23" spans="1:9" ht="67.5" customHeight="1" x14ac:dyDescent="0.25">
      <c r="A23" s="26"/>
      <c r="B23" s="26"/>
      <c r="C23" s="26"/>
      <c r="D23" s="26"/>
      <c r="E23" s="26"/>
      <c r="F23" s="26"/>
      <c r="G23" s="26"/>
      <c r="H23" s="26"/>
      <c r="I23" s="26"/>
    </row>
    <row r="24" spans="1:9" ht="15" customHeight="1" x14ac:dyDescent="0.25">
      <c r="A24" s="26" t="s">
        <v>16</v>
      </c>
      <c r="B24" s="26"/>
      <c r="C24" s="26"/>
      <c r="D24" s="26"/>
      <c r="E24" s="26"/>
      <c r="F24" s="26"/>
      <c r="G24" s="26"/>
      <c r="H24" s="26"/>
      <c r="I24" s="26"/>
    </row>
    <row r="25" spans="1:9" ht="13.5" customHeight="1" x14ac:dyDescent="0.25">
      <c r="A25" s="26"/>
      <c r="B25" s="26"/>
      <c r="C25" s="26"/>
      <c r="D25" s="26"/>
      <c r="E25" s="26"/>
      <c r="F25" s="26"/>
      <c r="G25" s="26"/>
      <c r="H25" s="26"/>
      <c r="I25" s="26"/>
    </row>
    <row r="26" spans="1:9" ht="20.25" customHeight="1" x14ac:dyDescent="0.25">
      <c r="A26" s="26"/>
      <c r="B26" s="26"/>
      <c r="C26" s="26"/>
      <c r="D26" s="26"/>
      <c r="E26" s="26"/>
      <c r="F26" s="26"/>
      <c r="G26" s="26"/>
      <c r="H26" s="26"/>
      <c r="I26" s="26"/>
    </row>
    <row r="27" spans="1:9" ht="23.25" customHeight="1" x14ac:dyDescent="0.25">
      <c r="A27" s="26"/>
      <c r="B27" s="26"/>
      <c r="C27" s="26"/>
      <c r="D27" s="26"/>
      <c r="E27" s="26"/>
      <c r="F27" s="26"/>
      <c r="G27" s="26"/>
      <c r="H27" s="26"/>
      <c r="I27" s="26"/>
    </row>
    <row r="28" spans="1:9" ht="15" customHeight="1" x14ac:dyDescent="0.25">
      <c r="A28" s="26"/>
      <c r="B28" s="26"/>
      <c r="C28" s="26"/>
      <c r="D28" s="26"/>
      <c r="E28" s="26"/>
      <c r="F28" s="26"/>
      <c r="G28" s="26"/>
      <c r="H28" s="26"/>
      <c r="I28" s="26"/>
    </row>
    <row r="29" spans="1:9" ht="15" customHeight="1" x14ac:dyDescent="0.25">
      <c r="A29" s="26"/>
      <c r="B29" s="26"/>
      <c r="C29" s="26"/>
      <c r="D29" s="26"/>
      <c r="E29" s="26"/>
      <c r="F29" s="26"/>
      <c r="G29" s="26"/>
      <c r="H29" s="26"/>
      <c r="I29" s="26"/>
    </row>
    <row r="30" spans="1:9" ht="9" customHeight="1" x14ac:dyDescent="0.25">
      <c r="A30" s="26"/>
      <c r="B30" s="26"/>
      <c r="C30" s="26"/>
      <c r="D30" s="26"/>
      <c r="E30" s="26"/>
      <c r="F30" s="26"/>
      <c r="G30" s="26"/>
      <c r="H30" s="26"/>
      <c r="I30" s="26"/>
    </row>
    <row r="31" spans="1:9" ht="22.5" customHeight="1" x14ac:dyDescent="0.25">
      <c r="A31" s="26" t="s">
        <v>17</v>
      </c>
      <c r="B31" s="26"/>
      <c r="C31" s="26"/>
      <c r="D31" s="26"/>
      <c r="E31" s="26"/>
      <c r="F31" s="26"/>
      <c r="G31" s="26"/>
      <c r="H31" s="26"/>
      <c r="I31" s="26"/>
    </row>
    <row r="32" spans="1:9" ht="20.25" customHeight="1" x14ac:dyDescent="0.25">
      <c r="A32" s="26"/>
      <c r="B32" s="26"/>
      <c r="C32" s="26"/>
      <c r="D32" s="26"/>
      <c r="E32" s="26"/>
      <c r="F32" s="26"/>
      <c r="G32" s="26"/>
      <c r="H32" s="26"/>
      <c r="I32" s="26"/>
    </row>
    <row r="33" spans="1:9" ht="21" customHeight="1" x14ac:dyDescent="0.25">
      <c r="A33" s="26"/>
      <c r="B33" s="26"/>
      <c r="C33" s="26"/>
      <c r="D33" s="26"/>
      <c r="E33" s="26"/>
      <c r="F33" s="26"/>
      <c r="G33" s="26"/>
      <c r="H33" s="26"/>
      <c r="I33" s="26"/>
    </row>
    <row r="34" spans="1:9" ht="15" customHeight="1" x14ac:dyDescent="0.25">
      <c r="A34" s="26"/>
      <c r="B34" s="26"/>
      <c r="C34" s="26"/>
      <c r="D34" s="26"/>
      <c r="E34" s="26"/>
      <c r="F34" s="26"/>
      <c r="G34" s="26"/>
      <c r="H34" s="26"/>
      <c r="I34" s="26"/>
    </row>
    <row r="35" spans="1:9" ht="15" customHeight="1" x14ac:dyDescent="0.25">
      <c r="A35" s="27"/>
      <c r="B35" s="27"/>
      <c r="C35" s="27"/>
      <c r="D35" s="27"/>
      <c r="E35" s="27"/>
      <c r="F35" s="27"/>
      <c r="G35" s="27"/>
      <c r="H35" s="27"/>
      <c r="I35" s="27"/>
    </row>
    <row r="36" spans="1:9" ht="15" customHeight="1" x14ac:dyDescent="0.25">
      <c r="A36" s="28" t="s">
        <v>18</v>
      </c>
      <c r="B36" s="28"/>
      <c r="C36" s="28"/>
      <c r="D36" s="28"/>
      <c r="E36" s="28"/>
      <c r="F36" s="28"/>
      <c r="G36" s="28"/>
      <c r="H36" s="28"/>
      <c r="I36" s="28"/>
    </row>
    <row r="37" spans="1:9" ht="15" customHeight="1" x14ac:dyDescent="0.25">
      <c r="A37" s="25"/>
      <c r="B37" s="25"/>
      <c r="C37" s="25"/>
      <c r="D37" s="25"/>
      <c r="E37" s="25"/>
      <c r="F37" s="25"/>
      <c r="G37" s="25"/>
      <c r="H37" s="25"/>
      <c r="I37" s="25"/>
    </row>
    <row r="38" spans="1:9" ht="38.25" customHeight="1" x14ac:dyDescent="0.25">
      <c r="A38" s="5" t="s">
        <v>6</v>
      </c>
      <c r="B38" s="25" t="s">
        <v>7</v>
      </c>
      <c r="C38" s="25"/>
      <c r="D38" s="25"/>
      <c r="E38" s="25"/>
      <c r="F38" s="6" t="s">
        <v>19</v>
      </c>
      <c r="G38" s="7" t="s">
        <v>9</v>
      </c>
      <c r="H38" s="6" t="s">
        <v>20</v>
      </c>
      <c r="I38" s="8" t="s">
        <v>11</v>
      </c>
    </row>
    <row r="39" spans="1:9" ht="15" customHeight="1" x14ac:dyDescent="0.25">
      <c r="A39" s="29"/>
      <c r="B39" s="29"/>
      <c r="C39" s="29"/>
      <c r="D39" s="29"/>
      <c r="E39" s="29"/>
      <c r="F39" s="29"/>
      <c r="G39" s="29"/>
      <c r="H39" s="29"/>
      <c r="I39" s="29"/>
    </row>
    <row r="40" spans="1:9" ht="15" customHeight="1" x14ac:dyDescent="0.25">
      <c r="A40" s="9"/>
      <c r="B40" s="30" t="s">
        <v>21</v>
      </c>
      <c r="C40" s="30"/>
      <c r="D40" s="30"/>
      <c r="E40" s="30"/>
      <c r="F40" s="30"/>
      <c r="G40" s="30"/>
      <c r="H40" s="30"/>
      <c r="I40" s="30"/>
    </row>
    <row r="41" spans="1:9" ht="15" customHeight="1" x14ac:dyDescent="0.25">
      <c r="A41" s="10"/>
      <c r="B41" s="31" t="s">
        <v>22</v>
      </c>
      <c r="C41" s="31"/>
      <c r="D41" s="31"/>
      <c r="E41" s="31"/>
      <c r="F41" s="31"/>
      <c r="G41" s="31"/>
      <c r="H41" s="31"/>
      <c r="I41" s="31"/>
    </row>
    <row r="42" spans="1:9" ht="35.25" customHeight="1" x14ac:dyDescent="0.25">
      <c r="A42" s="32" t="s">
        <v>23</v>
      </c>
      <c r="B42" s="33" t="s">
        <v>24</v>
      </c>
      <c r="C42" s="33"/>
      <c r="D42" s="33"/>
      <c r="E42" s="33"/>
      <c r="F42" s="34" t="s">
        <v>25</v>
      </c>
      <c r="G42" s="35">
        <v>24</v>
      </c>
      <c r="H42" s="34"/>
      <c r="I42" s="34">
        <f>G42*H42</f>
        <v>0</v>
      </c>
    </row>
    <row r="43" spans="1:9" ht="55.5" customHeight="1" x14ac:dyDescent="0.25">
      <c r="A43" s="32"/>
      <c r="B43" s="33"/>
      <c r="C43" s="33"/>
      <c r="D43" s="33"/>
      <c r="E43" s="33"/>
      <c r="F43" s="34"/>
      <c r="G43" s="34"/>
      <c r="H43" s="34"/>
      <c r="I43" s="34"/>
    </row>
    <row r="44" spans="1:9" ht="40.5" customHeight="1" x14ac:dyDescent="0.25">
      <c r="A44" s="32"/>
      <c r="B44" s="33"/>
      <c r="C44" s="33"/>
      <c r="D44" s="33"/>
      <c r="E44" s="33"/>
      <c r="F44" s="34"/>
      <c r="G44" s="34"/>
      <c r="H44" s="34"/>
      <c r="I44" s="34"/>
    </row>
    <row r="45" spans="1:9" ht="51" customHeight="1" x14ac:dyDescent="0.25">
      <c r="A45" s="32"/>
      <c r="B45" s="33"/>
      <c r="C45" s="33"/>
      <c r="D45" s="33"/>
      <c r="E45" s="33"/>
      <c r="F45" s="34"/>
      <c r="G45" s="34"/>
      <c r="H45" s="34"/>
      <c r="I45" s="34"/>
    </row>
    <row r="46" spans="1:9" ht="28.5" customHeight="1" x14ac:dyDescent="0.25">
      <c r="A46" s="32" t="s">
        <v>26</v>
      </c>
      <c r="B46" s="33" t="s">
        <v>27</v>
      </c>
      <c r="C46" s="33"/>
      <c r="D46" s="33"/>
      <c r="E46" s="33"/>
      <c r="F46" s="34" t="s">
        <v>28</v>
      </c>
      <c r="G46" s="35">
        <v>1</v>
      </c>
      <c r="H46" s="34"/>
      <c r="I46" s="34">
        <f>G46*H46</f>
        <v>0</v>
      </c>
    </row>
    <row r="47" spans="1:9" ht="33" customHeight="1" x14ac:dyDescent="0.25">
      <c r="A47" s="32"/>
      <c r="B47" s="33"/>
      <c r="C47" s="33"/>
      <c r="D47" s="33"/>
      <c r="E47" s="33"/>
      <c r="F47" s="34"/>
      <c r="G47" s="34"/>
      <c r="H47" s="34"/>
      <c r="I47" s="34"/>
    </row>
    <row r="48" spans="1:9" ht="26.25" customHeight="1" x14ac:dyDescent="0.25">
      <c r="A48" s="32"/>
      <c r="B48" s="33"/>
      <c r="C48" s="33"/>
      <c r="D48" s="33"/>
      <c r="E48" s="33"/>
      <c r="F48" s="34"/>
      <c r="G48" s="34"/>
      <c r="H48" s="34"/>
      <c r="I48" s="34"/>
    </row>
    <row r="49" spans="1:9" ht="90" customHeight="1" x14ac:dyDescent="0.25">
      <c r="A49" s="32"/>
      <c r="B49" s="33"/>
      <c r="C49" s="33"/>
      <c r="D49" s="33"/>
      <c r="E49" s="33"/>
      <c r="F49" s="34"/>
      <c r="G49" s="34"/>
      <c r="H49" s="34"/>
      <c r="I49" s="34"/>
    </row>
    <row r="50" spans="1:9" ht="42.75" customHeight="1" x14ac:dyDescent="0.25">
      <c r="A50" s="32" t="s">
        <v>29</v>
      </c>
      <c r="B50" s="33" t="s">
        <v>30</v>
      </c>
      <c r="C50" s="33"/>
      <c r="D50" s="33"/>
      <c r="E50" s="33"/>
      <c r="F50" s="34" t="s">
        <v>25</v>
      </c>
      <c r="G50" s="35">
        <v>40</v>
      </c>
      <c r="H50" s="34"/>
      <c r="I50" s="34">
        <f>G50*H50</f>
        <v>0</v>
      </c>
    </row>
    <row r="51" spans="1:9" ht="39.75" customHeight="1" x14ac:dyDescent="0.25">
      <c r="A51" s="32"/>
      <c r="B51" s="33"/>
      <c r="C51" s="33"/>
      <c r="D51" s="33"/>
      <c r="E51" s="33"/>
      <c r="F51" s="34"/>
      <c r="G51" s="34"/>
      <c r="H51" s="34"/>
      <c r="I51" s="34"/>
    </row>
    <row r="52" spans="1:9" ht="54" customHeight="1" x14ac:dyDescent="0.25">
      <c r="A52" s="32"/>
      <c r="B52" s="33"/>
      <c r="C52" s="33"/>
      <c r="D52" s="33"/>
      <c r="E52" s="33"/>
      <c r="F52" s="34"/>
      <c r="G52" s="34"/>
      <c r="H52" s="34"/>
      <c r="I52" s="34"/>
    </row>
    <row r="53" spans="1:9" ht="141" customHeight="1" x14ac:dyDescent="0.25">
      <c r="A53" s="32"/>
      <c r="B53" s="33"/>
      <c r="C53" s="33"/>
      <c r="D53" s="33"/>
      <c r="E53" s="33"/>
      <c r="F53" s="34"/>
      <c r="G53" s="34"/>
      <c r="H53" s="34"/>
      <c r="I53" s="34"/>
    </row>
    <row r="54" spans="1:9" ht="89.25" customHeight="1" x14ac:dyDescent="0.25">
      <c r="A54" s="32" t="s">
        <v>31</v>
      </c>
      <c r="B54" s="33" t="s">
        <v>32</v>
      </c>
      <c r="C54" s="33"/>
      <c r="D54" s="33"/>
      <c r="E54" s="33"/>
      <c r="F54" s="34" t="s">
        <v>82</v>
      </c>
      <c r="G54" s="35">
        <v>1</v>
      </c>
      <c r="H54" s="34"/>
      <c r="I54" s="34">
        <f>G54*H54</f>
        <v>0</v>
      </c>
    </row>
    <row r="55" spans="1:9" ht="83.25" customHeight="1" x14ac:dyDescent="0.25">
      <c r="A55" s="32"/>
      <c r="B55" s="33"/>
      <c r="C55" s="33"/>
      <c r="D55" s="33"/>
      <c r="E55" s="33"/>
      <c r="F55" s="34"/>
      <c r="G55" s="34"/>
      <c r="H55" s="34"/>
      <c r="I55" s="34"/>
    </row>
    <row r="56" spans="1:9" ht="70.5" customHeight="1" x14ac:dyDescent="0.25">
      <c r="A56" s="32"/>
      <c r="B56" s="33"/>
      <c r="C56" s="33"/>
      <c r="D56" s="33"/>
      <c r="E56" s="33"/>
      <c r="F56" s="34"/>
      <c r="G56" s="34"/>
      <c r="H56" s="34"/>
      <c r="I56" s="34"/>
    </row>
    <row r="57" spans="1:9" ht="143.25" customHeight="1" x14ac:dyDescent="0.25">
      <c r="A57" s="32"/>
      <c r="B57" s="33"/>
      <c r="C57" s="33"/>
      <c r="D57" s="33"/>
      <c r="E57" s="33"/>
      <c r="F57" s="34"/>
      <c r="G57" s="34"/>
      <c r="H57" s="34"/>
      <c r="I57" s="34"/>
    </row>
    <row r="58" spans="1:9" ht="15.75" customHeight="1" x14ac:dyDescent="0.25">
      <c r="A58" s="32" t="s">
        <v>33</v>
      </c>
      <c r="B58" s="33" t="s">
        <v>34</v>
      </c>
      <c r="C58" s="33"/>
      <c r="D58" s="33"/>
      <c r="E58" s="33"/>
      <c r="F58" s="34" t="s">
        <v>28</v>
      </c>
      <c r="G58" s="35">
        <v>8</v>
      </c>
      <c r="H58" s="34"/>
      <c r="I58" s="34">
        <f>G58*H58</f>
        <v>0</v>
      </c>
    </row>
    <row r="59" spans="1:9" ht="22.5" customHeight="1" x14ac:dyDescent="0.25">
      <c r="A59" s="32"/>
      <c r="B59" s="33"/>
      <c r="C59" s="33"/>
      <c r="D59" s="33"/>
      <c r="E59" s="33"/>
      <c r="F59" s="34"/>
      <c r="G59" s="34"/>
      <c r="H59" s="34"/>
      <c r="I59" s="34"/>
    </row>
    <row r="60" spans="1:9" ht="78" customHeight="1" x14ac:dyDescent="0.25">
      <c r="A60" s="32"/>
      <c r="B60" s="33"/>
      <c r="C60" s="33"/>
      <c r="D60" s="33"/>
      <c r="E60" s="33"/>
      <c r="F60" s="34"/>
      <c r="G60" s="34"/>
      <c r="H60" s="34"/>
      <c r="I60" s="34"/>
    </row>
    <row r="61" spans="1:9" ht="201" customHeight="1" x14ac:dyDescent="0.25">
      <c r="A61" s="32"/>
      <c r="B61" s="33"/>
      <c r="C61" s="33"/>
      <c r="D61" s="33"/>
      <c r="E61" s="33"/>
      <c r="F61" s="34"/>
      <c r="G61" s="34"/>
      <c r="H61" s="34"/>
      <c r="I61" s="34"/>
    </row>
    <row r="62" spans="1:9" ht="19.5" customHeight="1" x14ac:dyDescent="0.25">
      <c r="A62" s="32" t="s">
        <v>35</v>
      </c>
      <c r="B62" s="33" t="s">
        <v>36</v>
      </c>
      <c r="C62" s="33"/>
      <c r="D62" s="33"/>
      <c r="E62" s="33"/>
      <c r="F62" s="34" t="s">
        <v>25</v>
      </c>
      <c r="G62" s="35">
        <v>40</v>
      </c>
      <c r="H62" s="34"/>
      <c r="I62" s="34">
        <f>G62*H62</f>
        <v>0</v>
      </c>
    </row>
    <row r="63" spans="1:9" ht="19.5" customHeight="1" x14ac:dyDescent="0.25">
      <c r="A63" s="32"/>
      <c r="B63" s="33"/>
      <c r="C63" s="33"/>
      <c r="D63" s="33"/>
      <c r="E63" s="33"/>
      <c r="F63" s="34"/>
      <c r="G63" s="34"/>
      <c r="H63" s="34"/>
      <c r="I63" s="34"/>
    </row>
    <row r="64" spans="1:9" ht="36.75" customHeight="1" x14ac:dyDescent="0.25">
      <c r="A64" s="32"/>
      <c r="B64" s="33"/>
      <c r="C64" s="33"/>
      <c r="D64" s="33"/>
      <c r="E64" s="33"/>
      <c r="F64" s="34"/>
      <c r="G64" s="34"/>
      <c r="H64" s="34"/>
      <c r="I64" s="34"/>
    </row>
    <row r="65" spans="1:9" ht="121.5" customHeight="1" x14ac:dyDescent="0.25">
      <c r="A65" s="32"/>
      <c r="B65" s="33"/>
      <c r="C65" s="33"/>
      <c r="D65" s="33"/>
      <c r="E65" s="33"/>
      <c r="F65" s="34"/>
      <c r="G65" s="34"/>
      <c r="H65" s="34"/>
      <c r="I65" s="34"/>
    </row>
    <row r="66" spans="1:9" ht="47.25" customHeight="1" x14ac:dyDescent="0.25">
      <c r="A66" s="32" t="s">
        <v>37</v>
      </c>
      <c r="B66" s="33" t="s">
        <v>38</v>
      </c>
      <c r="C66" s="33"/>
      <c r="D66" s="33"/>
      <c r="E66" s="33"/>
      <c r="F66" s="34" t="s">
        <v>25</v>
      </c>
      <c r="G66" s="35">
        <v>12</v>
      </c>
      <c r="H66" s="34"/>
      <c r="I66" s="34">
        <f>G66*H66</f>
        <v>0</v>
      </c>
    </row>
    <row r="67" spans="1:9" ht="60.75" customHeight="1" x14ac:dyDescent="0.25">
      <c r="A67" s="32"/>
      <c r="B67" s="33"/>
      <c r="C67" s="33"/>
      <c r="D67" s="33"/>
      <c r="E67" s="33"/>
      <c r="F67" s="34"/>
      <c r="G67" s="34"/>
      <c r="H67" s="34"/>
      <c r="I67" s="34"/>
    </row>
    <row r="68" spans="1:9" ht="46.5" customHeight="1" x14ac:dyDescent="0.25">
      <c r="A68" s="32"/>
      <c r="B68" s="33"/>
      <c r="C68" s="33"/>
      <c r="D68" s="33"/>
      <c r="E68" s="33"/>
      <c r="F68" s="34"/>
      <c r="G68" s="34"/>
      <c r="H68" s="34"/>
      <c r="I68" s="34"/>
    </row>
    <row r="69" spans="1:9" ht="204.75" customHeight="1" x14ac:dyDescent="0.25">
      <c r="A69" s="32"/>
      <c r="B69" s="33"/>
      <c r="C69" s="33"/>
      <c r="D69" s="33"/>
      <c r="E69" s="33"/>
      <c r="F69" s="34"/>
      <c r="G69" s="34"/>
      <c r="H69" s="34"/>
      <c r="I69" s="34"/>
    </row>
    <row r="70" spans="1:9" ht="25.5" customHeight="1" x14ac:dyDescent="0.25">
      <c r="A70" s="32" t="s">
        <v>39</v>
      </c>
      <c r="B70" s="33" t="s">
        <v>40</v>
      </c>
      <c r="C70" s="33"/>
      <c r="D70" s="33"/>
      <c r="E70" s="33"/>
      <c r="F70" s="34" t="s">
        <v>25</v>
      </c>
      <c r="G70" s="35">
        <v>55</v>
      </c>
      <c r="H70" s="34"/>
      <c r="I70" s="34">
        <f>G70*H70</f>
        <v>0</v>
      </c>
    </row>
    <row r="71" spans="1:9" ht="29.25" customHeight="1" x14ac:dyDescent="0.25">
      <c r="A71" s="32"/>
      <c r="B71" s="33"/>
      <c r="C71" s="33"/>
      <c r="D71" s="33"/>
      <c r="E71" s="33"/>
      <c r="F71" s="34"/>
      <c r="G71" s="34"/>
      <c r="H71" s="34"/>
      <c r="I71" s="34"/>
    </row>
    <row r="72" spans="1:9" ht="154.5" customHeight="1" x14ac:dyDescent="0.25">
      <c r="A72" s="32"/>
      <c r="B72" s="33"/>
      <c r="C72" s="33"/>
      <c r="D72" s="33"/>
      <c r="E72" s="33"/>
      <c r="F72" s="34"/>
      <c r="G72" s="34"/>
      <c r="H72" s="34"/>
      <c r="I72" s="34"/>
    </row>
    <row r="73" spans="1:9" ht="120.75" customHeight="1" x14ac:dyDescent="0.25">
      <c r="A73" s="32"/>
      <c r="B73" s="33"/>
      <c r="C73" s="33"/>
      <c r="D73" s="33"/>
      <c r="E73" s="33"/>
      <c r="F73" s="34"/>
      <c r="G73" s="34"/>
      <c r="H73" s="34"/>
      <c r="I73" s="34"/>
    </row>
    <row r="74" spans="1:9" ht="73.5" customHeight="1" x14ac:dyDescent="0.25">
      <c r="A74" s="32" t="s">
        <v>41</v>
      </c>
      <c r="B74" s="33" t="s">
        <v>42</v>
      </c>
      <c r="C74" s="33"/>
      <c r="D74" s="33"/>
      <c r="E74" s="33"/>
      <c r="F74" s="34" t="s">
        <v>25</v>
      </c>
      <c r="G74" s="35">
        <v>55</v>
      </c>
      <c r="H74" s="34"/>
      <c r="I74" s="34">
        <f>G74*H74</f>
        <v>0</v>
      </c>
    </row>
    <row r="75" spans="1:9" ht="27" customHeight="1" x14ac:dyDescent="0.25">
      <c r="A75" s="32"/>
      <c r="B75" s="33"/>
      <c r="C75" s="33"/>
      <c r="D75" s="33"/>
      <c r="E75" s="33"/>
      <c r="F75" s="34"/>
      <c r="G75" s="34"/>
      <c r="H75" s="34"/>
      <c r="I75" s="34"/>
    </row>
    <row r="76" spans="1:9" ht="32.25" customHeight="1" x14ac:dyDescent="0.25">
      <c r="A76" s="32"/>
      <c r="B76" s="33"/>
      <c r="C76" s="33"/>
      <c r="D76" s="33"/>
      <c r="E76" s="33"/>
      <c r="F76" s="34"/>
      <c r="G76" s="34"/>
      <c r="H76" s="34"/>
      <c r="I76" s="34"/>
    </row>
    <row r="77" spans="1:9" ht="230.25" customHeight="1" x14ac:dyDescent="0.25">
      <c r="A77" s="32"/>
      <c r="B77" s="33"/>
      <c r="C77" s="33"/>
      <c r="D77" s="33"/>
      <c r="E77" s="33"/>
      <c r="F77" s="34"/>
      <c r="G77" s="34"/>
      <c r="H77" s="34"/>
      <c r="I77" s="34"/>
    </row>
    <row r="78" spans="1:9" ht="29.25" customHeight="1" x14ac:dyDescent="0.25">
      <c r="A78" s="32" t="s">
        <v>43</v>
      </c>
      <c r="B78" s="33" t="s">
        <v>44</v>
      </c>
      <c r="C78" s="33"/>
      <c r="D78" s="33"/>
      <c r="E78" s="33"/>
      <c r="F78" s="34" t="s">
        <v>25</v>
      </c>
      <c r="G78" s="35">
        <v>40</v>
      </c>
      <c r="H78" s="34"/>
      <c r="I78" s="34">
        <f>G78*H78</f>
        <v>0</v>
      </c>
    </row>
    <row r="79" spans="1:9" ht="53.25" customHeight="1" x14ac:dyDescent="0.25">
      <c r="A79" s="32"/>
      <c r="B79" s="33"/>
      <c r="C79" s="33"/>
      <c r="D79" s="33"/>
      <c r="E79" s="33"/>
      <c r="F79" s="34"/>
      <c r="G79" s="34"/>
      <c r="H79" s="34"/>
      <c r="I79" s="34"/>
    </row>
    <row r="80" spans="1:9" ht="51" customHeight="1" x14ac:dyDescent="0.25">
      <c r="A80" s="32"/>
      <c r="B80" s="33"/>
      <c r="C80" s="33"/>
      <c r="D80" s="33"/>
      <c r="E80" s="33"/>
      <c r="F80" s="34"/>
      <c r="G80" s="34"/>
      <c r="H80" s="34"/>
      <c r="I80" s="34"/>
    </row>
    <row r="81" spans="1:9" ht="108.75" customHeight="1" x14ac:dyDescent="0.25">
      <c r="A81" s="32"/>
      <c r="B81" s="33"/>
      <c r="C81" s="33"/>
      <c r="D81" s="33"/>
      <c r="E81" s="33"/>
      <c r="F81" s="34"/>
      <c r="G81" s="34"/>
      <c r="H81" s="34"/>
      <c r="I81" s="34"/>
    </row>
    <row r="82" spans="1:9" ht="18" customHeight="1" x14ac:dyDescent="0.25">
      <c r="A82" s="32" t="s">
        <v>45</v>
      </c>
      <c r="B82" s="33" t="s">
        <v>46</v>
      </c>
      <c r="C82" s="33"/>
      <c r="D82" s="33"/>
      <c r="E82" s="33"/>
      <c r="F82" s="34" t="s">
        <v>25</v>
      </c>
      <c r="G82" s="35">
        <v>40</v>
      </c>
      <c r="H82" s="34"/>
      <c r="I82" s="34">
        <f>G82*H82</f>
        <v>0</v>
      </c>
    </row>
    <row r="83" spans="1:9" ht="45" customHeight="1" x14ac:dyDescent="0.25">
      <c r="A83" s="32"/>
      <c r="B83" s="33"/>
      <c r="C83" s="33"/>
      <c r="D83" s="33"/>
      <c r="E83" s="33"/>
      <c r="F83" s="34"/>
      <c r="G83" s="34"/>
      <c r="H83" s="34"/>
      <c r="I83" s="34"/>
    </row>
    <row r="84" spans="1:9" ht="16.5" customHeight="1" x14ac:dyDescent="0.25">
      <c r="A84" s="32"/>
      <c r="B84" s="33"/>
      <c r="C84" s="33"/>
      <c r="D84" s="33"/>
      <c r="E84" s="33"/>
      <c r="F84" s="34"/>
      <c r="G84" s="34"/>
      <c r="H84" s="34"/>
      <c r="I84" s="34"/>
    </row>
    <row r="85" spans="1:9" ht="87.75" customHeight="1" x14ac:dyDescent="0.25">
      <c r="A85" s="32"/>
      <c r="B85" s="33"/>
      <c r="C85" s="33"/>
      <c r="D85" s="33"/>
      <c r="E85" s="33"/>
      <c r="F85" s="34"/>
      <c r="G85" s="34"/>
      <c r="H85" s="34"/>
      <c r="I85" s="34"/>
    </row>
    <row r="86" spans="1:9" ht="236.25" customHeight="1" x14ac:dyDescent="0.25">
      <c r="A86" s="32" t="s">
        <v>47</v>
      </c>
      <c r="B86" s="33" t="s">
        <v>48</v>
      </c>
      <c r="C86" s="33"/>
      <c r="D86" s="33"/>
      <c r="E86" s="33"/>
      <c r="F86" s="34" t="s">
        <v>25</v>
      </c>
      <c r="G86" s="35">
        <v>40</v>
      </c>
      <c r="H86" s="34"/>
      <c r="I86" s="34">
        <f>G86*H86</f>
        <v>0</v>
      </c>
    </row>
    <row r="87" spans="1:9" ht="168" customHeight="1" x14ac:dyDescent="0.25">
      <c r="A87" s="32"/>
      <c r="B87" s="33"/>
      <c r="C87" s="33"/>
      <c r="D87" s="33"/>
      <c r="E87" s="33"/>
      <c r="F87" s="34"/>
      <c r="G87" s="34"/>
      <c r="H87" s="34"/>
      <c r="I87" s="34"/>
    </row>
    <row r="88" spans="1:9" ht="38.25" customHeight="1" x14ac:dyDescent="0.25">
      <c r="A88" s="32" t="s">
        <v>49</v>
      </c>
      <c r="B88" s="33" t="s">
        <v>50</v>
      </c>
      <c r="C88" s="33"/>
      <c r="D88" s="33"/>
      <c r="E88" s="33"/>
      <c r="F88" s="34" t="s">
        <v>28</v>
      </c>
      <c r="G88" s="35">
        <v>3</v>
      </c>
      <c r="H88" s="34"/>
      <c r="I88" s="34">
        <f>G88*H88</f>
        <v>0</v>
      </c>
    </row>
    <row r="89" spans="1:9" ht="45" customHeight="1" x14ac:dyDescent="0.25">
      <c r="A89" s="32"/>
      <c r="B89" s="33"/>
      <c r="C89" s="33"/>
      <c r="D89" s="33"/>
      <c r="E89" s="33"/>
      <c r="F89" s="34"/>
      <c r="G89" s="34"/>
      <c r="H89" s="34"/>
      <c r="I89" s="34"/>
    </row>
    <row r="90" spans="1:9" ht="91.5" customHeight="1" x14ac:dyDescent="0.25">
      <c r="A90" s="32" t="s">
        <v>51</v>
      </c>
      <c r="B90" s="33" t="s">
        <v>52</v>
      </c>
      <c r="C90" s="33"/>
      <c r="D90" s="33"/>
      <c r="E90" s="33"/>
      <c r="F90" s="34" t="s">
        <v>28</v>
      </c>
      <c r="G90" s="35">
        <v>1</v>
      </c>
      <c r="H90" s="34"/>
      <c r="I90" s="34">
        <f>G90*H90</f>
        <v>0</v>
      </c>
    </row>
    <row r="91" spans="1:9" ht="73.5" customHeight="1" x14ac:dyDescent="0.25">
      <c r="A91" s="32"/>
      <c r="B91" s="33"/>
      <c r="C91" s="33"/>
      <c r="D91" s="33"/>
      <c r="E91" s="33"/>
      <c r="F91" s="34"/>
      <c r="G91" s="34"/>
      <c r="H91" s="34"/>
      <c r="I91" s="34"/>
    </row>
    <row r="92" spans="1:9" ht="108.75" customHeight="1" x14ac:dyDescent="0.25">
      <c r="A92" s="32" t="s">
        <v>53</v>
      </c>
      <c r="B92" s="33" t="s">
        <v>54</v>
      </c>
      <c r="C92" s="33"/>
      <c r="D92" s="33"/>
      <c r="E92" s="33"/>
      <c r="F92" s="34" t="s">
        <v>28</v>
      </c>
      <c r="G92" s="35">
        <v>1</v>
      </c>
      <c r="H92" s="34"/>
      <c r="I92" s="34">
        <f>G92*H92</f>
        <v>0</v>
      </c>
    </row>
    <row r="93" spans="1:9" ht="176.25" customHeight="1" x14ac:dyDescent="0.25">
      <c r="A93" s="32"/>
      <c r="B93" s="33"/>
      <c r="C93" s="33"/>
      <c r="D93" s="33"/>
      <c r="E93" s="33"/>
      <c r="F93" s="34"/>
      <c r="G93" s="34"/>
      <c r="H93" s="34"/>
      <c r="I93" s="34"/>
    </row>
    <row r="94" spans="1:9" ht="15" customHeight="1" x14ac:dyDescent="0.25">
      <c r="A94" s="11"/>
      <c r="B94" s="12" t="s">
        <v>55</v>
      </c>
      <c r="C94" s="12"/>
      <c r="D94" s="12"/>
      <c r="E94" s="12"/>
      <c r="F94" s="12"/>
      <c r="G94" s="12"/>
      <c r="H94" s="12"/>
      <c r="I94" s="13">
        <f>I42+I46+I50+I54+I58+I62+I66+I70+I74+I78+I82+I86+I88+I90+I92</f>
        <v>0</v>
      </c>
    </row>
    <row r="95" spans="1:9" ht="15" customHeight="1" x14ac:dyDescent="0.25">
      <c r="A95" s="10"/>
      <c r="B95" s="31" t="s">
        <v>56</v>
      </c>
      <c r="C95" s="31"/>
      <c r="D95" s="31"/>
      <c r="E95" s="31"/>
      <c r="F95" s="31"/>
      <c r="G95" s="31"/>
      <c r="H95" s="31"/>
      <c r="I95" s="31"/>
    </row>
    <row r="96" spans="1:9" ht="44.25" customHeight="1" x14ac:dyDescent="0.25">
      <c r="A96" s="32" t="s">
        <v>57</v>
      </c>
      <c r="B96" s="33" t="s">
        <v>58</v>
      </c>
      <c r="C96" s="33"/>
      <c r="D96" s="33"/>
      <c r="E96" s="33"/>
      <c r="F96" s="34" t="s">
        <v>25</v>
      </c>
      <c r="G96" s="35">
        <v>4</v>
      </c>
      <c r="H96" s="34"/>
      <c r="I96" s="34">
        <f>G96*H96</f>
        <v>0</v>
      </c>
    </row>
    <row r="97" spans="1:9" ht="59.25" customHeight="1" x14ac:dyDescent="0.25">
      <c r="A97" s="32"/>
      <c r="B97" s="33"/>
      <c r="C97" s="33"/>
      <c r="D97" s="33"/>
      <c r="E97" s="33"/>
      <c r="F97" s="34"/>
      <c r="G97" s="34"/>
      <c r="H97" s="34"/>
      <c r="I97" s="34"/>
    </row>
    <row r="98" spans="1:9" ht="36.75" customHeight="1" x14ac:dyDescent="0.25">
      <c r="A98" s="32"/>
      <c r="B98" s="33"/>
      <c r="C98" s="33"/>
      <c r="D98" s="33"/>
      <c r="E98" s="33"/>
      <c r="F98" s="34"/>
      <c r="G98" s="34"/>
      <c r="H98" s="34"/>
      <c r="I98" s="34"/>
    </row>
    <row r="99" spans="1:9" ht="114.75" customHeight="1" x14ac:dyDescent="0.25">
      <c r="A99" s="32"/>
      <c r="B99" s="33"/>
      <c r="C99" s="33"/>
      <c r="D99" s="33"/>
      <c r="E99" s="33"/>
      <c r="F99" s="34"/>
      <c r="G99" s="34"/>
      <c r="H99" s="34"/>
      <c r="I99" s="34"/>
    </row>
    <row r="100" spans="1:9" ht="65.25" customHeight="1" x14ac:dyDescent="0.25">
      <c r="A100" s="32" t="s">
        <v>59</v>
      </c>
      <c r="B100" s="33" t="s">
        <v>60</v>
      </c>
      <c r="C100" s="33"/>
      <c r="D100" s="33"/>
      <c r="E100" s="33"/>
      <c r="F100" s="34" t="s">
        <v>25</v>
      </c>
      <c r="G100" s="35">
        <v>4</v>
      </c>
      <c r="H100" s="34"/>
      <c r="I100" s="34">
        <f>G100*H100</f>
        <v>0</v>
      </c>
    </row>
    <row r="101" spans="1:9" ht="46.5" customHeight="1" x14ac:dyDescent="0.25">
      <c r="A101" s="32"/>
      <c r="B101" s="33"/>
      <c r="C101" s="33"/>
      <c r="D101" s="33"/>
      <c r="E101" s="33"/>
      <c r="F101" s="34"/>
      <c r="G101" s="34"/>
      <c r="H101" s="34"/>
      <c r="I101" s="34"/>
    </row>
    <row r="102" spans="1:9" ht="119.25" customHeight="1" x14ac:dyDescent="0.25">
      <c r="A102" s="32"/>
      <c r="B102" s="33"/>
      <c r="C102" s="33"/>
      <c r="D102" s="33"/>
      <c r="E102" s="33"/>
      <c r="F102" s="34"/>
      <c r="G102" s="34"/>
      <c r="H102" s="34"/>
      <c r="I102" s="34"/>
    </row>
    <row r="103" spans="1:9" ht="97.5" customHeight="1" x14ac:dyDescent="0.25">
      <c r="A103" s="32"/>
      <c r="B103" s="33"/>
      <c r="C103" s="33"/>
      <c r="D103" s="33"/>
      <c r="E103" s="33"/>
      <c r="F103" s="34"/>
      <c r="G103" s="34"/>
      <c r="H103" s="34"/>
      <c r="I103" s="34"/>
    </row>
    <row r="104" spans="1:9" ht="51" customHeight="1" x14ac:dyDescent="0.25">
      <c r="A104" s="32" t="s">
        <v>61</v>
      </c>
      <c r="B104" s="33" t="s">
        <v>30</v>
      </c>
      <c r="C104" s="33"/>
      <c r="D104" s="33"/>
      <c r="E104" s="33"/>
      <c r="F104" s="34" t="s">
        <v>25</v>
      </c>
      <c r="G104" s="35">
        <v>4</v>
      </c>
      <c r="H104" s="34"/>
      <c r="I104" s="34">
        <f>G104*H104</f>
        <v>0</v>
      </c>
    </row>
    <row r="105" spans="1:9" ht="48.75" customHeight="1" x14ac:dyDescent="0.25">
      <c r="A105" s="32"/>
      <c r="B105" s="33"/>
      <c r="C105" s="33"/>
      <c r="D105" s="33"/>
      <c r="E105" s="33"/>
      <c r="F105" s="34"/>
      <c r="G105" s="34"/>
      <c r="H105" s="34"/>
      <c r="I105" s="34"/>
    </row>
    <row r="106" spans="1:9" ht="69" customHeight="1" x14ac:dyDescent="0.25">
      <c r="A106" s="32"/>
      <c r="B106" s="33"/>
      <c r="C106" s="33"/>
      <c r="D106" s="33"/>
      <c r="E106" s="33"/>
      <c r="F106" s="34"/>
      <c r="G106" s="34"/>
      <c r="H106" s="34"/>
      <c r="I106" s="34"/>
    </row>
    <row r="107" spans="1:9" ht="105" customHeight="1" x14ac:dyDescent="0.25">
      <c r="A107" s="32"/>
      <c r="B107" s="33"/>
      <c r="C107" s="33"/>
      <c r="D107" s="33"/>
      <c r="E107" s="33"/>
      <c r="F107" s="34"/>
      <c r="G107" s="34"/>
      <c r="H107" s="34"/>
      <c r="I107" s="34"/>
    </row>
    <row r="108" spans="1:9" ht="36.75" customHeight="1" x14ac:dyDescent="0.25">
      <c r="A108" s="32" t="s">
        <v>62</v>
      </c>
      <c r="B108" s="33" t="s">
        <v>63</v>
      </c>
      <c r="C108" s="33"/>
      <c r="D108" s="33"/>
      <c r="E108" s="33"/>
      <c r="F108" s="34" t="s">
        <v>25</v>
      </c>
      <c r="G108" s="35">
        <v>4</v>
      </c>
      <c r="H108" s="34"/>
      <c r="I108" s="34">
        <f>G108*H108</f>
        <v>0</v>
      </c>
    </row>
    <row r="109" spans="1:9" ht="44.25" customHeight="1" x14ac:dyDescent="0.25">
      <c r="A109" s="32"/>
      <c r="B109" s="33"/>
      <c r="C109" s="33"/>
      <c r="D109" s="33"/>
      <c r="E109" s="33"/>
      <c r="F109" s="34"/>
      <c r="G109" s="34"/>
      <c r="H109" s="34"/>
      <c r="I109" s="34"/>
    </row>
    <row r="110" spans="1:9" ht="73.5" customHeight="1" x14ac:dyDescent="0.25">
      <c r="A110" s="32"/>
      <c r="B110" s="33"/>
      <c r="C110" s="33"/>
      <c r="D110" s="33"/>
      <c r="E110" s="33"/>
      <c r="F110" s="34"/>
      <c r="G110" s="34"/>
      <c r="H110" s="34"/>
      <c r="I110" s="34"/>
    </row>
    <row r="111" spans="1:9" ht="42" customHeight="1" x14ac:dyDescent="0.25">
      <c r="A111" s="32"/>
      <c r="B111" s="33"/>
      <c r="C111" s="33"/>
      <c r="D111" s="33"/>
      <c r="E111" s="33"/>
      <c r="F111" s="34"/>
      <c r="G111" s="34"/>
      <c r="H111" s="34"/>
      <c r="I111" s="34"/>
    </row>
    <row r="112" spans="1:9" ht="51" customHeight="1" x14ac:dyDescent="0.25">
      <c r="A112" s="32" t="s">
        <v>64</v>
      </c>
      <c r="B112" s="33" t="s">
        <v>40</v>
      </c>
      <c r="C112" s="33"/>
      <c r="D112" s="33"/>
      <c r="E112" s="33"/>
      <c r="F112" s="34" t="s">
        <v>25</v>
      </c>
      <c r="G112" s="35">
        <v>14</v>
      </c>
      <c r="H112" s="34"/>
      <c r="I112" s="34">
        <f>G112*H112</f>
        <v>0</v>
      </c>
    </row>
    <row r="113" spans="1:9" ht="54" customHeight="1" x14ac:dyDescent="0.25">
      <c r="A113" s="32"/>
      <c r="B113" s="33"/>
      <c r="C113" s="33"/>
      <c r="D113" s="33"/>
      <c r="E113" s="33"/>
      <c r="F113" s="34"/>
      <c r="G113" s="34"/>
      <c r="H113" s="34"/>
      <c r="I113" s="34"/>
    </row>
    <row r="114" spans="1:9" ht="84.75" customHeight="1" x14ac:dyDescent="0.25">
      <c r="A114" s="32"/>
      <c r="B114" s="33"/>
      <c r="C114" s="33"/>
      <c r="D114" s="33"/>
      <c r="E114" s="33"/>
      <c r="F114" s="34"/>
      <c r="G114" s="34"/>
      <c r="H114" s="34"/>
      <c r="I114" s="34"/>
    </row>
    <row r="115" spans="1:9" ht="141" customHeight="1" x14ac:dyDescent="0.25">
      <c r="A115" s="32"/>
      <c r="B115" s="33"/>
      <c r="C115" s="33"/>
      <c r="D115" s="33"/>
      <c r="E115" s="33"/>
      <c r="F115" s="34"/>
      <c r="G115" s="34"/>
      <c r="H115" s="34"/>
      <c r="I115" s="34"/>
    </row>
    <row r="116" spans="1:9" ht="62.25" customHeight="1" x14ac:dyDescent="0.25">
      <c r="A116" s="32" t="s">
        <v>65</v>
      </c>
      <c r="B116" s="33" t="s">
        <v>66</v>
      </c>
      <c r="C116" s="33"/>
      <c r="D116" s="33"/>
      <c r="E116" s="33"/>
      <c r="F116" s="34" t="s">
        <v>25</v>
      </c>
      <c r="G116" s="35">
        <v>18</v>
      </c>
      <c r="H116" s="34"/>
      <c r="I116" s="34">
        <f>G116*H116</f>
        <v>0</v>
      </c>
    </row>
    <row r="117" spans="1:9" ht="57" customHeight="1" x14ac:dyDescent="0.25">
      <c r="A117" s="32"/>
      <c r="B117" s="33"/>
      <c r="C117" s="33"/>
      <c r="D117" s="33"/>
      <c r="E117" s="33"/>
      <c r="F117" s="34"/>
      <c r="G117" s="34"/>
      <c r="H117" s="34"/>
      <c r="I117" s="34"/>
    </row>
    <row r="118" spans="1:9" ht="39" customHeight="1" x14ac:dyDescent="0.25">
      <c r="A118" s="32"/>
      <c r="B118" s="33"/>
      <c r="C118" s="33"/>
      <c r="D118" s="33"/>
      <c r="E118" s="33"/>
      <c r="F118" s="34"/>
      <c r="G118" s="34"/>
      <c r="H118" s="34"/>
      <c r="I118" s="34"/>
    </row>
    <row r="119" spans="1:9" ht="178.5" customHeight="1" x14ac:dyDescent="0.25">
      <c r="A119" s="32"/>
      <c r="B119" s="33"/>
      <c r="C119" s="33"/>
      <c r="D119" s="33"/>
      <c r="E119" s="33"/>
      <c r="F119" s="34"/>
      <c r="G119" s="34"/>
      <c r="H119" s="34"/>
      <c r="I119" s="34"/>
    </row>
    <row r="120" spans="1:9" ht="57" customHeight="1" x14ac:dyDescent="0.25">
      <c r="A120" s="32" t="s">
        <v>67</v>
      </c>
      <c r="B120" s="33" t="s">
        <v>68</v>
      </c>
      <c r="C120" s="33"/>
      <c r="D120" s="33"/>
      <c r="E120" s="33"/>
      <c r="F120" s="34" t="s">
        <v>82</v>
      </c>
      <c r="G120" s="35">
        <v>1</v>
      </c>
      <c r="H120" s="34"/>
      <c r="I120" s="34">
        <f>G120*H120</f>
        <v>0</v>
      </c>
    </row>
    <row r="121" spans="1:9" ht="55.5" customHeight="1" x14ac:dyDescent="0.25">
      <c r="A121" s="32"/>
      <c r="B121" s="33"/>
      <c r="C121" s="33"/>
      <c r="D121" s="33"/>
      <c r="E121" s="33"/>
      <c r="F121" s="34"/>
      <c r="G121" s="34"/>
      <c r="H121" s="34"/>
      <c r="I121" s="34"/>
    </row>
    <row r="122" spans="1:9" ht="55.5" customHeight="1" x14ac:dyDescent="0.25">
      <c r="A122" s="32"/>
      <c r="B122" s="33"/>
      <c r="C122" s="33"/>
      <c r="D122" s="33"/>
      <c r="E122" s="33"/>
      <c r="F122" s="34"/>
      <c r="G122" s="34"/>
      <c r="H122" s="34"/>
      <c r="I122" s="34"/>
    </row>
    <row r="123" spans="1:9" ht="219.75" customHeight="1" x14ac:dyDescent="0.25">
      <c r="A123" s="32"/>
      <c r="B123" s="33"/>
      <c r="C123" s="33"/>
      <c r="D123" s="33"/>
      <c r="E123" s="33"/>
      <c r="F123" s="34"/>
      <c r="G123" s="34"/>
      <c r="H123" s="34"/>
      <c r="I123" s="34"/>
    </row>
    <row r="124" spans="1:9" ht="15.75" customHeight="1" x14ac:dyDescent="0.25">
      <c r="A124" s="32" t="s">
        <v>69</v>
      </c>
      <c r="B124" s="33" t="s">
        <v>34</v>
      </c>
      <c r="C124" s="33"/>
      <c r="D124" s="33"/>
      <c r="E124" s="33"/>
      <c r="F124" s="34" t="s">
        <v>28</v>
      </c>
      <c r="G124" s="35">
        <v>2</v>
      </c>
      <c r="H124" s="34"/>
      <c r="I124" s="34">
        <f>G124*H124</f>
        <v>0</v>
      </c>
    </row>
    <row r="125" spans="1:9" ht="22.5" customHeight="1" x14ac:dyDescent="0.25">
      <c r="A125" s="32"/>
      <c r="B125" s="33"/>
      <c r="C125" s="33"/>
      <c r="D125" s="33"/>
      <c r="E125" s="33"/>
      <c r="F125" s="34"/>
      <c r="G125" s="34"/>
      <c r="H125" s="34"/>
      <c r="I125" s="34"/>
    </row>
    <row r="126" spans="1:9" ht="78" customHeight="1" x14ac:dyDescent="0.25">
      <c r="A126" s="32"/>
      <c r="B126" s="33"/>
      <c r="C126" s="33"/>
      <c r="D126" s="33"/>
      <c r="E126" s="33"/>
      <c r="F126" s="34"/>
      <c r="G126" s="34"/>
      <c r="H126" s="34"/>
      <c r="I126" s="34"/>
    </row>
    <row r="127" spans="1:9" ht="201" customHeight="1" x14ac:dyDescent="0.25">
      <c r="A127" s="32"/>
      <c r="B127" s="33"/>
      <c r="C127" s="33"/>
      <c r="D127" s="33"/>
      <c r="E127" s="33"/>
      <c r="F127" s="34"/>
      <c r="G127" s="34"/>
      <c r="H127" s="34"/>
      <c r="I127" s="34"/>
    </row>
    <row r="128" spans="1:9" ht="15" customHeight="1" x14ac:dyDescent="0.25">
      <c r="A128" s="11"/>
      <c r="B128" s="12" t="s">
        <v>70</v>
      </c>
      <c r="C128" s="12"/>
      <c r="D128" s="12"/>
      <c r="E128" s="12"/>
      <c r="F128" s="12"/>
      <c r="G128" s="12"/>
      <c r="H128" s="12"/>
      <c r="I128" s="13">
        <f>I96+I100+I104+I108+I112+I116+I120+I124</f>
        <v>0</v>
      </c>
    </row>
    <row r="129" spans="1:9" ht="15" customHeight="1" x14ac:dyDescent="0.25">
      <c r="A129" s="10"/>
      <c r="B129" s="31" t="s">
        <v>71</v>
      </c>
      <c r="C129" s="31"/>
      <c r="D129" s="31"/>
      <c r="E129" s="31"/>
      <c r="F129" s="31"/>
      <c r="G129" s="31"/>
      <c r="H129" s="31"/>
      <c r="I129" s="31"/>
    </row>
    <row r="130" spans="1:9" ht="15" customHeight="1" x14ac:dyDescent="0.25">
      <c r="A130" s="32" t="s">
        <v>72</v>
      </c>
      <c r="B130" s="33" t="s">
        <v>73</v>
      </c>
      <c r="C130" s="33"/>
      <c r="D130" s="33"/>
      <c r="E130" s="33"/>
      <c r="F130" s="34" t="s">
        <v>25</v>
      </c>
      <c r="G130" s="35">
        <v>7</v>
      </c>
      <c r="H130" s="34"/>
      <c r="I130" s="34">
        <f>G130*H130</f>
        <v>0</v>
      </c>
    </row>
    <row r="131" spans="1:9" ht="30" customHeight="1" x14ac:dyDescent="0.25">
      <c r="A131" s="32"/>
      <c r="B131" s="33"/>
      <c r="C131" s="33"/>
      <c r="D131" s="33"/>
      <c r="E131" s="33"/>
      <c r="F131" s="34"/>
      <c r="G131" s="34"/>
      <c r="H131" s="34"/>
      <c r="I131" s="34"/>
    </row>
    <row r="132" spans="1:9" ht="60" customHeight="1" x14ac:dyDescent="0.25">
      <c r="A132" s="32"/>
      <c r="B132" s="33"/>
      <c r="C132" s="33"/>
      <c r="D132" s="33"/>
      <c r="E132" s="33"/>
      <c r="F132" s="34"/>
      <c r="G132" s="34"/>
      <c r="H132" s="34"/>
      <c r="I132" s="34"/>
    </row>
    <row r="133" spans="1:9" ht="70.5" customHeight="1" x14ac:dyDescent="0.25">
      <c r="A133" s="32"/>
      <c r="B133" s="33"/>
      <c r="C133" s="33"/>
      <c r="D133" s="33"/>
      <c r="E133" s="33"/>
      <c r="F133" s="34"/>
      <c r="G133" s="34"/>
      <c r="H133" s="34"/>
      <c r="I133" s="34"/>
    </row>
    <row r="134" spans="1:9" ht="30.75" customHeight="1" x14ac:dyDescent="0.25">
      <c r="A134" s="32" t="s">
        <v>74</v>
      </c>
      <c r="B134" s="33" t="s">
        <v>75</v>
      </c>
      <c r="C134" s="33"/>
      <c r="D134" s="33"/>
      <c r="E134" s="33"/>
      <c r="F134" s="34" t="s">
        <v>28</v>
      </c>
      <c r="G134" s="35">
        <v>2</v>
      </c>
      <c r="H134" s="34"/>
      <c r="I134" s="34">
        <f>G134*H134</f>
        <v>0</v>
      </c>
    </row>
    <row r="135" spans="1:9" ht="29.25" customHeight="1" x14ac:dyDescent="0.25">
      <c r="A135" s="32"/>
      <c r="B135" s="33"/>
      <c r="C135" s="33"/>
      <c r="D135" s="33"/>
      <c r="E135" s="33"/>
      <c r="F135" s="34"/>
      <c r="G135" s="34"/>
      <c r="H135" s="34"/>
      <c r="I135" s="34"/>
    </row>
    <row r="136" spans="1:9" ht="26.25" customHeight="1" x14ac:dyDescent="0.25">
      <c r="A136" s="32"/>
      <c r="B136" s="33"/>
      <c r="C136" s="33"/>
      <c r="D136" s="33"/>
      <c r="E136" s="33"/>
      <c r="F136" s="34"/>
      <c r="G136" s="34"/>
      <c r="H136" s="34"/>
      <c r="I136" s="34"/>
    </row>
    <row r="137" spans="1:9" ht="93" customHeight="1" x14ac:dyDescent="0.25">
      <c r="A137" s="32"/>
      <c r="B137" s="33"/>
      <c r="C137" s="33"/>
      <c r="D137" s="33"/>
      <c r="E137" s="33"/>
      <c r="F137" s="34"/>
      <c r="G137" s="34"/>
      <c r="H137" s="34"/>
      <c r="I137" s="34"/>
    </row>
    <row r="138" spans="1:9" ht="25.5" customHeight="1" x14ac:dyDescent="0.25">
      <c r="A138" s="32" t="s">
        <v>76</v>
      </c>
      <c r="B138" s="33" t="s">
        <v>77</v>
      </c>
      <c r="C138" s="33"/>
      <c r="D138" s="33"/>
      <c r="E138" s="33"/>
      <c r="F138" s="34" t="s">
        <v>25</v>
      </c>
      <c r="G138" s="35">
        <v>6</v>
      </c>
      <c r="H138" s="34"/>
      <c r="I138" s="34">
        <f>G138*H138</f>
        <v>0</v>
      </c>
    </row>
    <row r="139" spans="1:9" ht="27" customHeight="1" x14ac:dyDescent="0.25">
      <c r="A139" s="32"/>
      <c r="B139" s="33"/>
      <c r="C139" s="33"/>
      <c r="D139" s="33"/>
      <c r="E139" s="33"/>
      <c r="F139" s="34"/>
      <c r="G139" s="34"/>
      <c r="H139" s="34"/>
      <c r="I139" s="34"/>
    </row>
    <row r="140" spans="1:9" ht="69" customHeight="1" x14ac:dyDescent="0.25">
      <c r="A140" s="32"/>
      <c r="B140" s="33"/>
      <c r="C140" s="33"/>
      <c r="D140" s="33"/>
      <c r="E140" s="33"/>
      <c r="F140" s="34"/>
      <c r="G140" s="34"/>
      <c r="H140" s="34"/>
      <c r="I140" s="34"/>
    </row>
    <row r="141" spans="1:9" ht="117.75" customHeight="1" x14ac:dyDescent="0.25">
      <c r="A141" s="32"/>
      <c r="B141" s="33"/>
      <c r="C141" s="33"/>
      <c r="D141" s="33"/>
      <c r="E141" s="33"/>
      <c r="F141" s="34"/>
      <c r="G141" s="34"/>
      <c r="H141" s="34"/>
      <c r="I141" s="34"/>
    </row>
    <row r="142" spans="1:9" ht="34.5" customHeight="1" x14ac:dyDescent="0.25">
      <c r="A142" s="32" t="s">
        <v>78</v>
      </c>
      <c r="B142" s="33" t="s">
        <v>79</v>
      </c>
      <c r="C142" s="33"/>
      <c r="D142" s="33"/>
      <c r="E142" s="33"/>
      <c r="F142" s="34" t="s">
        <v>25</v>
      </c>
      <c r="G142" s="35">
        <v>20</v>
      </c>
      <c r="H142" s="34"/>
      <c r="I142" s="34">
        <f>G142*H142</f>
        <v>0</v>
      </c>
    </row>
    <row r="143" spans="1:9" ht="27.75" customHeight="1" x14ac:dyDescent="0.25">
      <c r="A143" s="32"/>
      <c r="B143" s="33"/>
      <c r="C143" s="33"/>
      <c r="D143" s="33"/>
      <c r="E143" s="33"/>
      <c r="F143" s="34"/>
      <c r="G143" s="34"/>
      <c r="H143" s="34"/>
      <c r="I143" s="34"/>
    </row>
    <row r="144" spans="1:9" ht="52.5" customHeight="1" x14ac:dyDescent="0.25">
      <c r="A144" s="32"/>
      <c r="B144" s="33"/>
      <c r="C144" s="33"/>
      <c r="D144" s="33"/>
      <c r="E144" s="33"/>
      <c r="F144" s="34"/>
      <c r="G144" s="34"/>
      <c r="H144" s="34"/>
      <c r="I144" s="34"/>
    </row>
    <row r="145" spans="1:9" ht="143.25" customHeight="1" x14ac:dyDescent="0.25">
      <c r="A145" s="32"/>
      <c r="B145" s="33"/>
      <c r="C145" s="33"/>
      <c r="D145" s="33"/>
      <c r="E145" s="33"/>
      <c r="F145" s="34"/>
      <c r="G145" s="34"/>
      <c r="H145" s="34"/>
      <c r="I145" s="34"/>
    </row>
    <row r="146" spans="1:9" ht="44.25" customHeight="1" x14ac:dyDescent="0.25">
      <c r="A146" s="32" t="s">
        <v>80</v>
      </c>
      <c r="B146" s="33" t="s">
        <v>81</v>
      </c>
      <c r="C146" s="33"/>
      <c r="D146" s="33"/>
      <c r="E146" s="33"/>
      <c r="F146" s="34" t="s">
        <v>82</v>
      </c>
      <c r="G146" s="35">
        <v>2</v>
      </c>
      <c r="H146" s="34"/>
      <c r="I146" s="34">
        <f>G146*H146</f>
        <v>0</v>
      </c>
    </row>
    <row r="147" spans="1:9" ht="45" customHeight="1" x14ac:dyDescent="0.25">
      <c r="A147" s="32"/>
      <c r="B147" s="33"/>
      <c r="C147" s="33"/>
      <c r="D147" s="33"/>
      <c r="E147" s="33"/>
      <c r="F147" s="34"/>
      <c r="G147" s="34"/>
      <c r="H147" s="34"/>
      <c r="I147" s="34"/>
    </row>
    <row r="148" spans="1:9" ht="61.5" customHeight="1" x14ac:dyDescent="0.25">
      <c r="A148" s="32"/>
      <c r="B148" s="33"/>
      <c r="C148" s="33"/>
      <c r="D148" s="33"/>
      <c r="E148" s="33"/>
      <c r="F148" s="34"/>
      <c r="G148" s="34"/>
      <c r="H148" s="34"/>
      <c r="I148" s="34"/>
    </row>
    <row r="149" spans="1:9" ht="164.25" customHeight="1" x14ac:dyDescent="0.25">
      <c r="A149" s="32"/>
      <c r="B149" s="33"/>
      <c r="C149" s="33"/>
      <c r="D149" s="33"/>
      <c r="E149" s="33"/>
      <c r="F149" s="34"/>
      <c r="G149" s="34"/>
      <c r="H149" s="34"/>
      <c r="I149" s="34"/>
    </row>
    <row r="150" spans="1:9" ht="29.25" customHeight="1" x14ac:dyDescent="0.25">
      <c r="A150" s="32" t="s">
        <v>83</v>
      </c>
      <c r="B150" s="33" t="s">
        <v>84</v>
      </c>
      <c r="C150" s="33"/>
      <c r="D150" s="33"/>
      <c r="E150" s="33"/>
      <c r="F150" s="34" t="s">
        <v>82</v>
      </c>
      <c r="G150" s="35">
        <v>2</v>
      </c>
      <c r="H150" s="34"/>
      <c r="I150" s="34">
        <f>G150*H150</f>
        <v>0</v>
      </c>
    </row>
    <row r="151" spans="1:9" ht="41.25" customHeight="1" x14ac:dyDescent="0.25">
      <c r="A151" s="32"/>
      <c r="B151" s="33"/>
      <c r="C151" s="33"/>
      <c r="D151" s="33"/>
      <c r="E151" s="33"/>
      <c r="F151" s="34"/>
      <c r="G151" s="34"/>
      <c r="H151" s="34"/>
      <c r="I151" s="34"/>
    </row>
    <row r="152" spans="1:9" ht="116.25" customHeight="1" x14ac:dyDescent="0.25">
      <c r="A152" s="32"/>
      <c r="B152" s="33"/>
      <c r="C152" s="33"/>
      <c r="D152" s="33"/>
      <c r="E152" s="33"/>
      <c r="F152" s="34"/>
      <c r="G152" s="34"/>
      <c r="H152" s="34"/>
      <c r="I152" s="34"/>
    </row>
    <row r="153" spans="1:9" ht="184.5" customHeight="1" x14ac:dyDescent="0.25">
      <c r="A153" s="32"/>
      <c r="B153" s="33"/>
      <c r="C153" s="33"/>
      <c r="D153" s="33"/>
      <c r="E153" s="33"/>
      <c r="F153" s="34"/>
      <c r="G153" s="34"/>
      <c r="H153" s="34"/>
      <c r="I153" s="34"/>
    </row>
    <row r="154" spans="1:9" ht="86.25" customHeight="1" x14ac:dyDescent="0.25">
      <c r="A154" s="32" t="s">
        <v>85</v>
      </c>
      <c r="B154" s="33" t="s">
        <v>86</v>
      </c>
      <c r="C154" s="33"/>
      <c r="D154" s="33"/>
      <c r="E154" s="33"/>
      <c r="F154" s="34" t="s">
        <v>25</v>
      </c>
      <c r="G154" s="35">
        <v>30</v>
      </c>
      <c r="H154" s="34"/>
      <c r="I154" s="34">
        <f>G154*H154</f>
        <v>0</v>
      </c>
    </row>
    <row r="155" spans="1:9" ht="58.5" customHeight="1" x14ac:dyDescent="0.25">
      <c r="A155" s="32"/>
      <c r="B155" s="33"/>
      <c r="C155" s="33"/>
      <c r="D155" s="33"/>
      <c r="E155" s="33"/>
      <c r="F155" s="34"/>
      <c r="G155" s="34"/>
      <c r="H155" s="34"/>
      <c r="I155" s="34"/>
    </row>
    <row r="156" spans="1:9" ht="84" customHeight="1" x14ac:dyDescent="0.25">
      <c r="A156" s="32"/>
      <c r="B156" s="33"/>
      <c r="C156" s="33"/>
      <c r="D156" s="33"/>
      <c r="E156" s="33"/>
      <c r="F156" s="34"/>
      <c r="G156" s="34"/>
      <c r="H156" s="34"/>
      <c r="I156" s="34"/>
    </row>
    <row r="157" spans="1:9" ht="143.25" customHeight="1" x14ac:dyDescent="0.25">
      <c r="A157" s="32"/>
      <c r="B157" s="33"/>
      <c r="C157" s="33"/>
      <c r="D157" s="33"/>
      <c r="E157" s="33"/>
      <c r="F157" s="34"/>
      <c r="G157" s="34"/>
      <c r="H157" s="34"/>
      <c r="I157" s="34"/>
    </row>
    <row r="158" spans="1:9" ht="47.25" customHeight="1" x14ac:dyDescent="0.25">
      <c r="A158" s="32" t="s">
        <v>87</v>
      </c>
      <c r="B158" s="33" t="s">
        <v>88</v>
      </c>
      <c r="C158" s="33"/>
      <c r="D158" s="33"/>
      <c r="E158" s="33"/>
      <c r="F158" s="34" t="s">
        <v>25</v>
      </c>
      <c r="G158" s="35">
        <v>6</v>
      </c>
      <c r="H158" s="34"/>
      <c r="I158" s="34">
        <f>G158*H158</f>
        <v>0</v>
      </c>
    </row>
    <row r="159" spans="1:9" ht="72" customHeight="1" x14ac:dyDescent="0.25">
      <c r="A159" s="32"/>
      <c r="B159" s="33"/>
      <c r="C159" s="33"/>
      <c r="D159" s="33"/>
      <c r="E159" s="33"/>
      <c r="F159" s="34"/>
      <c r="G159" s="34"/>
      <c r="H159" s="34"/>
      <c r="I159" s="34"/>
    </row>
    <row r="160" spans="1:9" ht="66" customHeight="1" x14ac:dyDescent="0.25">
      <c r="A160" s="32"/>
      <c r="B160" s="33"/>
      <c r="C160" s="33"/>
      <c r="D160" s="33"/>
      <c r="E160" s="33"/>
      <c r="F160" s="34"/>
      <c r="G160" s="34"/>
      <c r="H160" s="34"/>
      <c r="I160" s="34"/>
    </row>
    <row r="161" spans="1:9" ht="166.5" customHeight="1" x14ac:dyDescent="0.25">
      <c r="A161" s="32"/>
      <c r="B161" s="33"/>
      <c r="C161" s="33"/>
      <c r="D161" s="33"/>
      <c r="E161" s="33"/>
      <c r="F161" s="34"/>
      <c r="G161" s="34"/>
      <c r="H161" s="34"/>
      <c r="I161" s="34"/>
    </row>
    <row r="162" spans="1:9" ht="66.75" customHeight="1" x14ac:dyDescent="0.25">
      <c r="A162" s="32" t="s">
        <v>89</v>
      </c>
      <c r="B162" s="33" t="s">
        <v>30</v>
      </c>
      <c r="C162" s="33"/>
      <c r="D162" s="33"/>
      <c r="E162" s="33"/>
      <c r="F162" s="34" t="s">
        <v>25</v>
      </c>
      <c r="G162" s="35">
        <v>6</v>
      </c>
      <c r="H162" s="34"/>
      <c r="I162" s="34">
        <f>G162*H162</f>
        <v>0</v>
      </c>
    </row>
    <row r="163" spans="1:9" ht="65.25" customHeight="1" x14ac:dyDescent="0.25">
      <c r="A163" s="32"/>
      <c r="B163" s="33"/>
      <c r="C163" s="33"/>
      <c r="D163" s="33"/>
      <c r="E163" s="33"/>
      <c r="F163" s="34"/>
      <c r="G163" s="34"/>
      <c r="H163" s="34"/>
      <c r="I163" s="34"/>
    </row>
    <row r="164" spans="1:9" ht="60.75" customHeight="1" x14ac:dyDescent="0.25">
      <c r="A164" s="32"/>
      <c r="B164" s="33"/>
      <c r="C164" s="33"/>
      <c r="D164" s="33"/>
      <c r="E164" s="33"/>
      <c r="F164" s="34"/>
      <c r="G164" s="34"/>
      <c r="H164" s="34"/>
      <c r="I164" s="34"/>
    </row>
    <row r="165" spans="1:9" ht="89.25" customHeight="1" x14ac:dyDescent="0.25">
      <c r="A165" s="32"/>
      <c r="B165" s="33"/>
      <c r="C165" s="33"/>
      <c r="D165" s="33"/>
      <c r="E165" s="33"/>
      <c r="F165" s="34"/>
      <c r="G165" s="34"/>
      <c r="H165" s="34"/>
      <c r="I165" s="34"/>
    </row>
    <row r="166" spans="1:9" ht="57.75" customHeight="1" x14ac:dyDescent="0.25">
      <c r="A166" s="32" t="s">
        <v>90</v>
      </c>
      <c r="B166" s="33" t="s">
        <v>63</v>
      </c>
      <c r="C166" s="33"/>
      <c r="D166" s="33"/>
      <c r="E166" s="33"/>
      <c r="F166" s="34" t="s">
        <v>25</v>
      </c>
      <c r="G166" s="35">
        <v>6</v>
      </c>
      <c r="H166" s="34"/>
      <c r="I166" s="34">
        <f>G166*H166</f>
        <v>0</v>
      </c>
    </row>
    <row r="167" spans="1:9" ht="51" customHeight="1" x14ac:dyDescent="0.25">
      <c r="A167" s="32"/>
      <c r="B167" s="33"/>
      <c r="C167" s="33"/>
      <c r="D167" s="33"/>
      <c r="E167" s="33"/>
      <c r="F167" s="34"/>
      <c r="G167" s="34"/>
      <c r="H167" s="34"/>
      <c r="I167" s="34"/>
    </row>
    <row r="168" spans="1:9" ht="42" customHeight="1" x14ac:dyDescent="0.25">
      <c r="A168" s="32"/>
      <c r="B168" s="33"/>
      <c r="C168" s="33"/>
      <c r="D168" s="33"/>
      <c r="E168" s="33"/>
      <c r="F168" s="34"/>
      <c r="G168" s="34"/>
      <c r="H168" s="34"/>
      <c r="I168" s="34"/>
    </row>
    <row r="169" spans="1:9" ht="48" customHeight="1" x14ac:dyDescent="0.25">
      <c r="A169" s="32"/>
      <c r="B169" s="33"/>
      <c r="C169" s="33"/>
      <c r="D169" s="33"/>
      <c r="E169" s="33"/>
      <c r="F169" s="34"/>
      <c r="G169" s="34"/>
      <c r="H169" s="34"/>
      <c r="I169" s="34"/>
    </row>
    <row r="170" spans="1:9" ht="41.25" customHeight="1" x14ac:dyDescent="0.25">
      <c r="A170" s="32" t="s">
        <v>91</v>
      </c>
      <c r="B170" s="33" t="s">
        <v>92</v>
      </c>
      <c r="C170" s="33"/>
      <c r="D170" s="33"/>
      <c r="E170" s="33"/>
      <c r="F170" s="34" t="s">
        <v>28</v>
      </c>
      <c r="G170" s="35">
        <v>2</v>
      </c>
      <c r="H170" s="34"/>
      <c r="I170" s="34">
        <f>G170*H170</f>
        <v>0</v>
      </c>
    </row>
    <row r="171" spans="1:9" ht="59.25" customHeight="1" x14ac:dyDescent="0.25">
      <c r="A171" s="32"/>
      <c r="B171" s="33"/>
      <c r="C171" s="33"/>
      <c r="D171" s="33"/>
      <c r="E171" s="33"/>
      <c r="F171" s="34"/>
      <c r="G171" s="34"/>
      <c r="H171" s="34"/>
      <c r="I171" s="34"/>
    </row>
    <row r="172" spans="1:9" ht="68.25" customHeight="1" x14ac:dyDescent="0.25">
      <c r="A172" s="32"/>
      <c r="B172" s="33"/>
      <c r="C172" s="33"/>
      <c r="D172" s="33"/>
      <c r="E172" s="33"/>
      <c r="F172" s="34"/>
      <c r="G172" s="34"/>
      <c r="H172" s="34"/>
      <c r="I172" s="34"/>
    </row>
    <row r="173" spans="1:9" ht="249" customHeight="1" x14ac:dyDescent="0.25">
      <c r="A173" s="32"/>
      <c r="B173" s="33"/>
      <c r="C173" s="33"/>
      <c r="D173" s="33"/>
      <c r="E173" s="33"/>
      <c r="F173" s="34"/>
      <c r="G173" s="34"/>
      <c r="H173" s="34"/>
      <c r="I173" s="34"/>
    </row>
    <row r="174" spans="1:9" ht="50.25" customHeight="1" x14ac:dyDescent="0.25">
      <c r="A174" s="32" t="s">
        <v>93</v>
      </c>
      <c r="B174" s="33" t="s">
        <v>94</v>
      </c>
      <c r="C174" s="33"/>
      <c r="D174" s="33"/>
      <c r="E174" s="33"/>
      <c r="F174" s="34" t="s">
        <v>28</v>
      </c>
      <c r="G174" s="35">
        <v>2</v>
      </c>
      <c r="H174" s="34"/>
      <c r="I174" s="34">
        <f>G174*H174</f>
        <v>0</v>
      </c>
    </row>
    <row r="175" spans="1:9" ht="65.25" customHeight="1" x14ac:dyDescent="0.25">
      <c r="A175" s="32"/>
      <c r="B175" s="33"/>
      <c r="C175" s="33"/>
      <c r="D175" s="33"/>
      <c r="E175" s="33"/>
      <c r="F175" s="34"/>
      <c r="G175" s="34"/>
      <c r="H175" s="34"/>
      <c r="I175" s="34"/>
    </row>
    <row r="176" spans="1:9" ht="71.25" customHeight="1" x14ac:dyDescent="0.25">
      <c r="A176" s="32"/>
      <c r="B176" s="33"/>
      <c r="C176" s="33"/>
      <c r="D176" s="33"/>
      <c r="E176" s="33"/>
      <c r="F176" s="34"/>
      <c r="G176" s="34"/>
      <c r="H176" s="34"/>
      <c r="I176" s="34"/>
    </row>
    <row r="177" spans="1:9" ht="208.5" customHeight="1" x14ac:dyDescent="0.25">
      <c r="A177" s="32"/>
      <c r="B177" s="33"/>
      <c r="C177" s="33"/>
      <c r="D177" s="33"/>
      <c r="E177" s="33"/>
      <c r="F177" s="34"/>
      <c r="G177" s="34"/>
      <c r="H177" s="34"/>
      <c r="I177" s="34"/>
    </row>
    <row r="178" spans="1:9" ht="64.5" customHeight="1" x14ac:dyDescent="0.25">
      <c r="A178" s="32" t="s">
        <v>95</v>
      </c>
      <c r="B178" s="33" t="s">
        <v>96</v>
      </c>
      <c r="C178" s="33"/>
      <c r="D178" s="33"/>
      <c r="E178" s="33"/>
      <c r="F178" s="34" t="s">
        <v>28</v>
      </c>
      <c r="G178" s="35">
        <v>2</v>
      </c>
      <c r="H178" s="34"/>
      <c r="I178" s="34">
        <f>G178*H178</f>
        <v>0</v>
      </c>
    </row>
    <row r="179" spans="1:9" ht="56.25" customHeight="1" x14ac:dyDescent="0.25">
      <c r="A179" s="32"/>
      <c r="B179" s="33"/>
      <c r="C179" s="33"/>
      <c r="D179" s="33"/>
      <c r="E179" s="33"/>
      <c r="F179" s="34"/>
      <c r="G179" s="34"/>
      <c r="H179" s="34"/>
      <c r="I179" s="34"/>
    </row>
    <row r="180" spans="1:9" ht="94.5" customHeight="1" x14ac:dyDescent="0.25">
      <c r="A180" s="32"/>
      <c r="B180" s="33"/>
      <c r="C180" s="33"/>
      <c r="D180" s="33"/>
      <c r="E180" s="33"/>
      <c r="F180" s="34"/>
      <c r="G180" s="34"/>
      <c r="H180" s="34"/>
      <c r="I180" s="34"/>
    </row>
    <row r="181" spans="1:9" ht="147.75" customHeight="1" x14ac:dyDescent="0.25">
      <c r="A181" s="32"/>
      <c r="B181" s="33"/>
      <c r="C181" s="33"/>
      <c r="D181" s="33"/>
      <c r="E181" s="33"/>
      <c r="F181" s="34"/>
      <c r="G181" s="34"/>
      <c r="H181" s="34"/>
      <c r="I181" s="34"/>
    </row>
    <row r="182" spans="1:9" ht="53.25" customHeight="1" x14ac:dyDescent="0.25">
      <c r="A182" s="32" t="s">
        <v>97</v>
      </c>
      <c r="B182" s="33" t="s">
        <v>98</v>
      </c>
      <c r="C182" s="33"/>
      <c r="D182" s="33"/>
      <c r="E182" s="33"/>
      <c r="F182" s="34" t="s">
        <v>28</v>
      </c>
      <c r="G182" s="35">
        <v>2</v>
      </c>
      <c r="H182" s="34"/>
      <c r="I182" s="34">
        <f>G182*H182</f>
        <v>0</v>
      </c>
    </row>
    <row r="183" spans="1:9" ht="24.75" customHeight="1" x14ac:dyDescent="0.25">
      <c r="A183" s="32"/>
      <c r="B183" s="33"/>
      <c r="C183" s="33"/>
      <c r="D183" s="33"/>
      <c r="E183" s="33"/>
      <c r="F183" s="34"/>
      <c r="G183" s="34"/>
      <c r="H183" s="34"/>
      <c r="I183" s="34"/>
    </row>
    <row r="184" spans="1:9" ht="30" customHeight="1" x14ac:dyDescent="0.25">
      <c r="A184" s="32" t="s">
        <v>99</v>
      </c>
      <c r="B184" s="33" t="s">
        <v>100</v>
      </c>
      <c r="C184" s="33"/>
      <c r="D184" s="33"/>
      <c r="E184" s="33"/>
      <c r="F184" s="34" t="s">
        <v>25</v>
      </c>
      <c r="G184" s="35">
        <v>15</v>
      </c>
      <c r="H184" s="34"/>
      <c r="I184" s="34">
        <f>G184*H184</f>
        <v>0</v>
      </c>
    </row>
    <row r="185" spans="1:9" ht="60" customHeight="1" x14ac:dyDescent="0.25">
      <c r="A185" s="32"/>
      <c r="B185" s="33"/>
      <c r="C185" s="33"/>
      <c r="D185" s="33"/>
      <c r="E185" s="33"/>
      <c r="F185" s="34"/>
      <c r="G185" s="34"/>
      <c r="H185" s="34"/>
      <c r="I185" s="34"/>
    </row>
    <row r="186" spans="1:9" ht="61.5" customHeight="1" x14ac:dyDescent="0.25">
      <c r="A186" s="32"/>
      <c r="B186" s="33"/>
      <c r="C186" s="33"/>
      <c r="D186" s="33"/>
      <c r="E186" s="33"/>
      <c r="F186" s="34"/>
      <c r="G186" s="34"/>
      <c r="H186" s="34"/>
      <c r="I186" s="34"/>
    </row>
    <row r="187" spans="1:9" ht="60" customHeight="1" x14ac:dyDescent="0.25">
      <c r="A187" s="32"/>
      <c r="B187" s="33"/>
      <c r="C187" s="33"/>
      <c r="D187" s="33"/>
      <c r="E187" s="33"/>
      <c r="F187" s="34"/>
      <c r="G187" s="34"/>
      <c r="H187" s="34"/>
      <c r="I187" s="34"/>
    </row>
    <row r="188" spans="1:9" ht="15.75" customHeight="1" x14ac:dyDescent="0.25">
      <c r="A188" s="32" t="s">
        <v>101</v>
      </c>
      <c r="B188" s="33" t="s">
        <v>34</v>
      </c>
      <c r="C188" s="33"/>
      <c r="D188" s="33"/>
      <c r="E188" s="33"/>
      <c r="F188" s="34" t="s">
        <v>28</v>
      </c>
      <c r="G188" s="35">
        <v>4</v>
      </c>
      <c r="H188" s="34"/>
      <c r="I188" s="34">
        <f>G188*H188</f>
        <v>0</v>
      </c>
    </row>
    <row r="189" spans="1:9" ht="22.5" customHeight="1" x14ac:dyDescent="0.25">
      <c r="A189" s="32"/>
      <c r="B189" s="33"/>
      <c r="C189" s="33"/>
      <c r="D189" s="33"/>
      <c r="E189" s="33"/>
      <c r="F189" s="34"/>
      <c r="G189" s="34"/>
      <c r="H189" s="34"/>
      <c r="I189" s="34"/>
    </row>
    <row r="190" spans="1:9" ht="78" customHeight="1" x14ac:dyDescent="0.25">
      <c r="A190" s="32"/>
      <c r="B190" s="33"/>
      <c r="C190" s="33"/>
      <c r="D190" s="33"/>
      <c r="E190" s="33"/>
      <c r="F190" s="34"/>
      <c r="G190" s="34"/>
      <c r="H190" s="34"/>
      <c r="I190" s="34"/>
    </row>
    <row r="191" spans="1:9" ht="201" customHeight="1" x14ac:dyDescent="0.25">
      <c r="A191" s="32"/>
      <c r="B191" s="33"/>
      <c r="C191" s="33"/>
      <c r="D191" s="33"/>
      <c r="E191" s="33"/>
      <c r="F191" s="34"/>
      <c r="G191" s="34"/>
      <c r="H191" s="34"/>
      <c r="I191" s="34"/>
    </row>
    <row r="192" spans="1:9" ht="30" customHeight="1" x14ac:dyDescent="0.25">
      <c r="A192" s="32" t="s">
        <v>102</v>
      </c>
      <c r="B192" s="33" t="s">
        <v>103</v>
      </c>
      <c r="C192" s="33"/>
      <c r="D192" s="33"/>
      <c r="E192" s="33"/>
      <c r="F192" s="34" t="s">
        <v>28</v>
      </c>
      <c r="G192" s="35">
        <v>2</v>
      </c>
      <c r="H192" s="34"/>
      <c r="I192" s="34">
        <f>G192*H192</f>
        <v>0</v>
      </c>
    </row>
    <row r="193" spans="1:9" ht="60" customHeight="1" x14ac:dyDescent="0.25">
      <c r="A193" s="32"/>
      <c r="B193" s="33"/>
      <c r="C193" s="33"/>
      <c r="D193" s="33"/>
      <c r="E193" s="33"/>
      <c r="F193" s="34"/>
      <c r="G193" s="34"/>
      <c r="H193" s="34"/>
      <c r="I193" s="34"/>
    </row>
    <row r="194" spans="1:9" ht="60" customHeight="1" x14ac:dyDescent="0.25">
      <c r="A194" s="32"/>
      <c r="B194" s="33"/>
      <c r="C194" s="33"/>
      <c r="D194" s="33"/>
      <c r="E194" s="33"/>
      <c r="F194" s="34"/>
      <c r="G194" s="34"/>
      <c r="H194" s="34"/>
      <c r="I194" s="34"/>
    </row>
    <row r="195" spans="1:9" ht="36.75" customHeight="1" x14ac:dyDescent="0.25">
      <c r="A195" s="32"/>
      <c r="B195" s="33"/>
      <c r="C195" s="33"/>
      <c r="D195" s="33"/>
      <c r="E195" s="33"/>
      <c r="F195" s="34"/>
      <c r="G195" s="34"/>
      <c r="H195" s="34"/>
      <c r="I195" s="34"/>
    </row>
    <row r="196" spans="1:9" ht="15" customHeight="1" x14ac:dyDescent="0.25">
      <c r="A196" s="11"/>
      <c r="B196" s="12" t="s">
        <v>104</v>
      </c>
      <c r="C196" s="12"/>
      <c r="D196" s="12"/>
      <c r="E196" s="12"/>
      <c r="F196" s="12"/>
      <c r="G196" s="12"/>
      <c r="H196" s="12"/>
      <c r="I196" s="13">
        <f>I130+I134+I138+I142+I146+I150+I154+I158+I162+I166+I170+I174+I178+I182+I184+I188+I192</f>
        <v>0</v>
      </c>
    </row>
    <row r="197" spans="1:9" ht="15" customHeight="1" x14ac:dyDescent="0.25">
      <c r="A197" s="10"/>
      <c r="B197" s="31" t="s">
        <v>105</v>
      </c>
      <c r="C197" s="31"/>
      <c r="D197" s="31"/>
      <c r="E197" s="31"/>
      <c r="F197" s="31"/>
      <c r="G197" s="31"/>
      <c r="H197" s="31"/>
      <c r="I197" s="31"/>
    </row>
    <row r="198" spans="1:9" ht="57" customHeight="1" x14ac:dyDescent="0.25">
      <c r="A198" s="32" t="s">
        <v>106</v>
      </c>
      <c r="B198" s="33" t="s">
        <v>107</v>
      </c>
      <c r="C198" s="33"/>
      <c r="D198" s="33"/>
      <c r="E198" s="33"/>
      <c r="F198" s="34" t="s">
        <v>25</v>
      </c>
      <c r="G198" s="35">
        <v>20</v>
      </c>
      <c r="H198" s="34"/>
      <c r="I198" s="34">
        <f>G198*H198</f>
        <v>0</v>
      </c>
    </row>
    <row r="199" spans="1:9" ht="61.5" customHeight="1" x14ac:dyDescent="0.25">
      <c r="A199" s="32"/>
      <c r="B199" s="33"/>
      <c r="C199" s="33"/>
      <c r="D199" s="33"/>
      <c r="E199" s="33"/>
      <c r="F199" s="34"/>
      <c r="G199" s="34"/>
      <c r="H199" s="34"/>
      <c r="I199" s="34"/>
    </row>
    <row r="200" spans="1:9" ht="61.5" customHeight="1" x14ac:dyDescent="0.25">
      <c r="A200" s="32"/>
      <c r="B200" s="33"/>
      <c r="C200" s="33"/>
      <c r="D200" s="33"/>
      <c r="E200" s="33"/>
      <c r="F200" s="34"/>
      <c r="G200" s="34"/>
      <c r="H200" s="34"/>
      <c r="I200" s="34"/>
    </row>
    <row r="201" spans="1:9" ht="78" customHeight="1" x14ac:dyDescent="0.25">
      <c r="A201" s="32"/>
      <c r="B201" s="33"/>
      <c r="C201" s="33"/>
      <c r="D201" s="33"/>
      <c r="E201" s="33"/>
      <c r="F201" s="34"/>
      <c r="G201" s="34"/>
      <c r="H201" s="34"/>
      <c r="I201" s="34"/>
    </row>
    <row r="202" spans="1:9" ht="45" customHeight="1" x14ac:dyDescent="0.25">
      <c r="A202" s="32" t="s">
        <v>108</v>
      </c>
      <c r="B202" s="33" t="s">
        <v>109</v>
      </c>
      <c r="C202" s="33"/>
      <c r="D202" s="33"/>
      <c r="E202" s="33"/>
      <c r="F202" s="34" t="s">
        <v>25</v>
      </c>
      <c r="G202" s="35">
        <v>48</v>
      </c>
      <c r="H202" s="34"/>
      <c r="I202" s="34">
        <f>G202*H202</f>
        <v>0</v>
      </c>
    </row>
    <row r="203" spans="1:9" ht="108" customHeight="1" x14ac:dyDescent="0.25">
      <c r="A203" s="32"/>
      <c r="B203" s="33"/>
      <c r="C203" s="33"/>
      <c r="D203" s="33"/>
      <c r="E203" s="33"/>
      <c r="F203" s="34"/>
      <c r="G203" s="34"/>
      <c r="H203" s="34"/>
      <c r="I203" s="34"/>
    </row>
    <row r="204" spans="1:9" ht="76.5" customHeight="1" x14ac:dyDescent="0.25">
      <c r="A204" s="32"/>
      <c r="B204" s="33"/>
      <c r="C204" s="33"/>
      <c r="D204" s="33"/>
      <c r="E204" s="33"/>
      <c r="F204" s="34"/>
      <c r="G204" s="34"/>
      <c r="H204" s="34"/>
      <c r="I204" s="34"/>
    </row>
    <row r="205" spans="1:9" ht="183" customHeight="1" x14ac:dyDescent="0.25">
      <c r="A205" s="32"/>
      <c r="B205" s="33"/>
      <c r="C205" s="33"/>
      <c r="D205" s="33"/>
      <c r="E205" s="33"/>
      <c r="F205" s="34"/>
      <c r="G205" s="34"/>
      <c r="H205" s="34"/>
      <c r="I205" s="34"/>
    </row>
    <row r="206" spans="1:9" ht="43.5" customHeight="1" x14ac:dyDescent="0.25">
      <c r="A206" s="32" t="s">
        <v>110</v>
      </c>
      <c r="B206" s="33" t="s">
        <v>75</v>
      </c>
      <c r="C206" s="33"/>
      <c r="D206" s="33"/>
      <c r="E206" s="33"/>
      <c r="F206" s="34" t="s">
        <v>28</v>
      </c>
      <c r="G206" s="35">
        <v>1</v>
      </c>
      <c r="H206" s="34"/>
      <c r="I206" s="34">
        <f>G206*H206</f>
        <v>0</v>
      </c>
    </row>
    <row r="207" spans="1:9" ht="56.25" customHeight="1" x14ac:dyDescent="0.25">
      <c r="A207" s="32"/>
      <c r="B207" s="33"/>
      <c r="C207" s="33"/>
      <c r="D207" s="33"/>
      <c r="E207" s="33"/>
      <c r="F207" s="34"/>
      <c r="G207" s="34"/>
      <c r="H207" s="34"/>
      <c r="I207" s="34"/>
    </row>
    <row r="208" spans="1:9" ht="65.25" customHeight="1" x14ac:dyDescent="0.25">
      <c r="A208" s="32"/>
      <c r="B208" s="33"/>
      <c r="C208" s="33"/>
      <c r="D208" s="33"/>
      <c r="E208" s="33"/>
      <c r="F208" s="34"/>
      <c r="G208" s="34"/>
      <c r="H208" s="34"/>
      <c r="I208" s="34"/>
    </row>
    <row r="209" spans="1:9" ht="18.75" customHeight="1" x14ac:dyDescent="0.25">
      <c r="A209" s="32"/>
      <c r="B209" s="33"/>
      <c r="C209" s="33"/>
      <c r="D209" s="33"/>
      <c r="E209" s="33"/>
      <c r="F209" s="34"/>
      <c r="G209" s="34"/>
      <c r="H209" s="34"/>
      <c r="I209" s="34"/>
    </row>
    <row r="210" spans="1:9" ht="67.5" customHeight="1" x14ac:dyDescent="0.25">
      <c r="A210" s="32" t="s">
        <v>111</v>
      </c>
      <c r="B210" s="33" t="s">
        <v>30</v>
      </c>
      <c r="C210" s="33"/>
      <c r="D210" s="33"/>
      <c r="E210" s="33"/>
      <c r="F210" s="34" t="s">
        <v>25</v>
      </c>
      <c r="G210" s="35">
        <v>15</v>
      </c>
      <c r="H210" s="34"/>
      <c r="I210" s="34">
        <f>G210*H210</f>
        <v>0</v>
      </c>
    </row>
    <row r="211" spans="1:9" ht="66" customHeight="1" x14ac:dyDescent="0.25">
      <c r="A211" s="32"/>
      <c r="B211" s="33"/>
      <c r="C211" s="33"/>
      <c r="D211" s="33"/>
      <c r="E211" s="33"/>
      <c r="F211" s="34"/>
      <c r="G211" s="34"/>
      <c r="H211" s="34"/>
      <c r="I211" s="34"/>
    </row>
    <row r="212" spans="1:9" ht="55.5" customHeight="1" x14ac:dyDescent="0.25">
      <c r="A212" s="32"/>
      <c r="B212" s="33"/>
      <c r="C212" s="33"/>
      <c r="D212" s="33"/>
      <c r="E212" s="33"/>
      <c r="F212" s="34"/>
      <c r="G212" s="34"/>
      <c r="H212" s="34"/>
      <c r="I212" s="34"/>
    </row>
    <row r="213" spans="1:9" ht="82.5" customHeight="1" x14ac:dyDescent="0.25">
      <c r="A213" s="32"/>
      <c r="B213" s="33"/>
      <c r="C213" s="33"/>
      <c r="D213" s="33"/>
      <c r="E213" s="33"/>
      <c r="F213" s="34"/>
      <c r="G213" s="34"/>
      <c r="H213" s="34"/>
      <c r="I213" s="34"/>
    </row>
    <row r="214" spans="1:9" ht="67.5" customHeight="1" x14ac:dyDescent="0.25">
      <c r="A214" s="32" t="s">
        <v>112</v>
      </c>
      <c r="B214" s="33" t="s">
        <v>36</v>
      </c>
      <c r="C214" s="33"/>
      <c r="D214" s="33"/>
      <c r="E214" s="33"/>
      <c r="F214" s="34" t="s">
        <v>25</v>
      </c>
      <c r="G214" s="35">
        <v>15</v>
      </c>
      <c r="H214" s="34"/>
      <c r="I214" s="34">
        <f>G214*H214</f>
        <v>0</v>
      </c>
    </row>
    <row r="215" spans="1:9" ht="80.25" customHeight="1" x14ac:dyDescent="0.25">
      <c r="A215" s="32"/>
      <c r="B215" s="33"/>
      <c r="C215" s="33"/>
      <c r="D215" s="33"/>
      <c r="E215" s="33"/>
      <c r="F215" s="34"/>
      <c r="G215" s="34"/>
      <c r="H215" s="34"/>
      <c r="I215" s="34"/>
    </row>
    <row r="216" spans="1:9" ht="34.5" customHeight="1" x14ac:dyDescent="0.25">
      <c r="A216" s="32"/>
      <c r="B216" s="33"/>
      <c r="C216" s="33"/>
      <c r="D216" s="33"/>
      <c r="E216" s="33"/>
      <c r="F216" s="34"/>
      <c r="G216" s="34"/>
      <c r="H216" s="34"/>
      <c r="I216" s="34"/>
    </row>
    <row r="217" spans="1:9" ht="18" customHeight="1" x14ac:dyDescent="0.25">
      <c r="A217" s="32"/>
      <c r="B217" s="33"/>
      <c r="C217" s="33"/>
      <c r="D217" s="33"/>
      <c r="E217" s="33"/>
      <c r="F217" s="34"/>
      <c r="G217" s="34"/>
      <c r="H217" s="34"/>
      <c r="I217" s="34"/>
    </row>
    <row r="218" spans="1:9" ht="67.5" customHeight="1" x14ac:dyDescent="0.25">
      <c r="A218" s="32" t="s">
        <v>113</v>
      </c>
      <c r="B218" s="33" t="s">
        <v>34</v>
      </c>
      <c r="C218" s="33"/>
      <c r="D218" s="33"/>
      <c r="E218" s="33"/>
      <c r="F218" s="34" t="s">
        <v>28</v>
      </c>
      <c r="G218" s="35">
        <v>4</v>
      </c>
      <c r="H218" s="34"/>
      <c r="I218" s="34">
        <f>G218*H218</f>
        <v>0</v>
      </c>
    </row>
    <row r="219" spans="1:9" ht="80.25" customHeight="1" x14ac:dyDescent="0.25">
      <c r="A219" s="32"/>
      <c r="B219" s="33"/>
      <c r="C219" s="33"/>
      <c r="D219" s="33"/>
      <c r="E219" s="33"/>
      <c r="F219" s="34"/>
      <c r="G219" s="34"/>
      <c r="H219" s="34"/>
      <c r="I219" s="34"/>
    </row>
    <row r="220" spans="1:9" ht="55.5" customHeight="1" x14ac:dyDescent="0.25">
      <c r="A220" s="32"/>
      <c r="B220" s="33"/>
      <c r="C220" s="33"/>
      <c r="D220" s="33"/>
      <c r="E220" s="33"/>
      <c r="F220" s="34"/>
      <c r="G220" s="34"/>
      <c r="H220" s="34"/>
      <c r="I220" s="34"/>
    </row>
    <row r="221" spans="1:9" ht="114.75" customHeight="1" x14ac:dyDescent="0.25">
      <c r="A221" s="32"/>
      <c r="B221" s="33"/>
      <c r="C221" s="33"/>
      <c r="D221" s="33"/>
      <c r="E221" s="33"/>
      <c r="F221" s="34"/>
      <c r="G221" s="34"/>
      <c r="H221" s="34"/>
      <c r="I221" s="34"/>
    </row>
    <row r="222" spans="1:9" ht="48" customHeight="1" x14ac:dyDescent="0.25">
      <c r="A222" s="32" t="s">
        <v>114</v>
      </c>
      <c r="B222" s="33" t="s">
        <v>115</v>
      </c>
      <c r="C222" s="33"/>
      <c r="D222" s="33"/>
      <c r="E222" s="33"/>
      <c r="F222" s="34" t="s">
        <v>25</v>
      </c>
      <c r="G222" s="35">
        <v>48</v>
      </c>
      <c r="H222" s="34"/>
      <c r="I222" s="34">
        <f>G222*H222</f>
        <v>0</v>
      </c>
    </row>
    <row r="223" spans="1:9" ht="57" customHeight="1" x14ac:dyDescent="0.25">
      <c r="A223" s="32"/>
      <c r="B223" s="33"/>
      <c r="C223" s="33"/>
      <c r="D223" s="33"/>
      <c r="E223" s="33"/>
      <c r="F223" s="34"/>
      <c r="G223" s="34"/>
      <c r="H223" s="34"/>
      <c r="I223" s="34"/>
    </row>
    <row r="224" spans="1:9" ht="78" customHeight="1" x14ac:dyDescent="0.25">
      <c r="A224" s="32"/>
      <c r="B224" s="33"/>
      <c r="C224" s="33"/>
      <c r="D224" s="33"/>
      <c r="E224" s="33"/>
      <c r="F224" s="34"/>
      <c r="G224" s="34"/>
      <c r="H224" s="34"/>
      <c r="I224" s="34"/>
    </row>
    <row r="225" spans="1:9" ht="182.25" customHeight="1" x14ac:dyDescent="0.25">
      <c r="A225" s="32"/>
      <c r="B225" s="33"/>
      <c r="C225" s="33"/>
      <c r="D225" s="33"/>
      <c r="E225" s="33"/>
      <c r="F225" s="34"/>
      <c r="G225" s="34"/>
      <c r="H225" s="34"/>
      <c r="I225" s="34"/>
    </row>
    <row r="226" spans="1:9" ht="83.25" customHeight="1" x14ac:dyDescent="0.25">
      <c r="A226" s="32" t="s">
        <v>116</v>
      </c>
      <c r="B226" s="33" t="s">
        <v>117</v>
      </c>
      <c r="C226" s="33"/>
      <c r="D226" s="33"/>
      <c r="E226" s="33"/>
      <c r="F226" s="34" t="s">
        <v>28</v>
      </c>
      <c r="G226" s="35">
        <v>1</v>
      </c>
      <c r="H226" s="34"/>
      <c r="I226" s="34">
        <f>G226*H226</f>
        <v>0</v>
      </c>
    </row>
    <row r="227" spans="1:9" ht="79.5" customHeight="1" x14ac:dyDescent="0.25">
      <c r="A227" s="32"/>
      <c r="B227" s="33"/>
      <c r="C227" s="33"/>
      <c r="D227" s="33"/>
      <c r="E227" s="33"/>
      <c r="F227" s="34"/>
      <c r="G227" s="34"/>
      <c r="H227" s="34"/>
      <c r="I227" s="34"/>
    </row>
    <row r="228" spans="1:9" ht="130.5" customHeight="1" x14ac:dyDescent="0.25">
      <c r="A228" s="32"/>
      <c r="B228" s="33"/>
      <c r="C228" s="33"/>
      <c r="D228" s="33"/>
      <c r="E228" s="33"/>
      <c r="F228" s="34"/>
      <c r="G228" s="34"/>
      <c r="H228" s="34"/>
      <c r="I228" s="34"/>
    </row>
    <row r="229" spans="1:9" ht="132.75" customHeight="1" x14ac:dyDescent="0.25">
      <c r="A229" s="32"/>
      <c r="B229" s="33"/>
      <c r="C229" s="33"/>
      <c r="D229" s="33"/>
      <c r="E229" s="33"/>
      <c r="F229" s="34"/>
      <c r="G229" s="34"/>
      <c r="H229" s="34"/>
      <c r="I229" s="34"/>
    </row>
    <row r="230" spans="1:9" ht="19.5" customHeight="1" x14ac:dyDescent="0.25">
      <c r="A230" s="32" t="s">
        <v>118</v>
      </c>
      <c r="B230" s="33" t="s">
        <v>119</v>
      </c>
      <c r="C230" s="33"/>
      <c r="D230" s="33"/>
      <c r="E230" s="33"/>
      <c r="F230" s="34" t="s">
        <v>25</v>
      </c>
      <c r="G230" s="35">
        <v>2</v>
      </c>
      <c r="H230" s="34"/>
      <c r="I230" s="34">
        <f>G230*H230</f>
        <v>0</v>
      </c>
    </row>
    <row r="231" spans="1:9" ht="26.25" customHeight="1" x14ac:dyDescent="0.25">
      <c r="A231" s="32"/>
      <c r="B231" s="33"/>
      <c r="C231" s="33"/>
      <c r="D231" s="33"/>
      <c r="E231" s="33"/>
      <c r="F231" s="34"/>
      <c r="G231" s="34"/>
      <c r="H231" s="34"/>
      <c r="I231" s="34"/>
    </row>
    <row r="232" spans="1:9" ht="48" customHeight="1" x14ac:dyDescent="0.25">
      <c r="A232" s="32"/>
      <c r="B232" s="33"/>
      <c r="C232" s="33"/>
      <c r="D232" s="33"/>
      <c r="E232" s="33"/>
      <c r="F232" s="34"/>
      <c r="G232" s="34"/>
      <c r="H232" s="34"/>
      <c r="I232" s="34"/>
    </row>
    <row r="233" spans="1:9" ht="30.75" customHeight="1" x14ac:dyDescent="0.25">
      <c r="A233" s="32"/>
      <c r="B233" s="33"/>
      <c r="C233" s="33"/>
      <c r="D233" s="33"/>
      <c r="E233" s="33"/>
      <c r="F233" s="34"/>
      <c r="G233" s="34"/>
      <c r="H233" s="34"/>
      <c r="I233" s="34"/>
    </row>
    <row r="234" spans="1:9" ht="18.75" customHeight="1" x14ac:dyDescent="0.25">
      <c r="A234" s="32" t="s">
        <v>120</v>
      </c>
      <c r="B234" s="36" t="s">
        <v>121</v>
      </c>
      <c r="C234" s="36"/>
      <c r="D234" s="36"/>
      <c r="E234" s="36"/>
      <c r="F234" s="34" t="s">
        <v>28</v>
      </c>
      <c r="G234" s="35">
        <v>1</v>
      </c>
      <c r="H234" s="34"/>
      <c r="I234" s="34">
        <f>G234*H234</f>
        <v>0</v>
      </c>
    </row>
    <row r="235" spans="1:9" ht="12.75" customHeight="1" x14ac:dyDescent="0.25">
      <c r="A235" s="32"/>
      <c r="B235" s="36"/>
      <c r="C235" s="36"/>
      <c r="D235" s="36"/>
      <c r="E235" s="36"/>
      <c r="F235" s="34"/>
      <c r="G235" s="34"/>
      <c r="H235" s="34"/>
      <c r="I235" s="34"/>
    </row>
    <row r="236" spans="1:9" ht="13.5" customHeight="1" x14ac:dyDescent="0.25">
      <c r="A236" s="32"/>
      <c r="B236" s="36"/>
      <c r="C236" s="36"/>
      <c r="D236" s="36"/>
      <c r="E236" s="36"/>
      <c r="F236" s="34"/>
      <c r="G236" s="34"/>
      <c r="H236" s="34"/>
      <c r="I236" s="34"/>
    </row>
    <row r="237" spans="1:9" ht="31.5" customHeight="1" x14ac:dyDescent="0.25">
      <c r="A237" s="32"/>
      <c r="B237" s="36"/>
      <c r="C237" s="36"/>
      <c r="D237" s="36"/>
      <c r="E237" s="36"/>
      <c r="F237" s="34"/>
      <c r="G237" s="34"/>
      <c r="H237" s="34"/>
      <c r="I237" s="34"/>
    </row>
    <row r="238" spans="1:9" ht="72.75" customHeight="1" x14ac:dyDescent="0.25">
      <c r="A238" s="32" t="s">
        <v>122</v>
      </c>
      <c r="B238" s="33" t="s">
        <v>123</v>
      </c>
      <c r="C238" s="33"/>
      <c r="D238" s="33"/>
      <c r="E238" s="33"/>
      <c r="F238" s="34" t="s">
        <v>28</v>
      </c>
      <c r="G238" s="35">
        <v>1</v>
      </c>
      <c r="H238" s="34"/>
      <c r="I238" s="34">
        <f>G238*H238</f>
        <v>0</v>
      </c>
    </row>
    <row r="239" spans="1:9" ht="88.5" customHeight="1" x14ac:dyDescent="0.25">
      <c r="A239" s="32"/>
      <c r="B239" s="33"/>
      <c r="C239" s="33"/>
      <c r="D239" s="33"/>
      <c r="E239" s="33"/>
      <c r="F239" s="34"/>
      <c r="G239" s="34"/>
      <c r="H239" s="34"/>
      <c r="I239" s="34"/>
    </row>
    <row r="240" spans="1:9" ht="62.25" customHeight="1" x14ac:dyDescent="0.25">
      <c r="A240" s="32"/>
      <c r="B240" s="33"/>
      <c r="C240" s="33"/>
      <c r="D240" s="33"/>
      <c r="E240" s="33"/>
      <c r="F240" s="34"/>
      <c r="G240" s="34"/>
      <c r="H240" s="34"/>
      <c r="I240" s="34"/>
    </row>
    <row r="241" spans="1:9" ht="136.5" customHeight="1" x14ac:dyDescent="0.25">
      <c r="A241" s="32"/>
      <c r="B241" s="33"/>
      <c r="C241" s="33"/>
      <c r="D241" s="33"/>
      <c r="E241" s="33"/>
      <c r="F241" s="34"/>
      <c r="G241" s="34"/>
      <c r="H241" s="34"/>
      <c r="I241" s="34"/>
    </row>
    <row r="242" spans="1:9" ht="72.75" customHeight="1" x14ac:dyDescent="0.25">
      <c r="A242" s="32" t="s">
        <v>124</v>
      </c>
      <c r="B242" s="37" t="s">
        <v>52</v>
      </c>
      <c r="C242" s="37"/>
      <c r="D242" s="37"/>
      <c r="E242" s="37"/>
      <c r="F242" s="34" t="s">
        <v>28</v>
      </c>
      <c r="G242" s="35">
        <v>1</v>
      </c>
      <c r="H242" s="34"/>
      <c r="I242" s="34">
        <f>G242*H242</f>
        <v>0</v>
      </c>
    </row>
    <row r="243" spans="1:9" ht="97.5" customHeight="1" x14ac:dyDescent="0.25">
      <c r="A243" s="32"/>
      <c r="B243" s="37"/>
      <c r="C243" s="37"/>
      <c r="D243" s="37"/>
      <c r="E243" s="37"/>
      <c r="F243" s="34"/>
      <c r="G243" s="34"/>
      <c r="H243" s="34"/>
      <c r="I243" s="34"/>
    </row>
    <row r="244" spans="1:9" ht="99.75" customHeight="1" x14ac:dyDescent="0.25">
      <c r="A244" s="32" t="s">
        <v>125</v>
      </c>
      <c r="B244" s="33" t="s">
        <v>54</v>
      </c>
      <c r="C244" s="33"/>
      <c r="D244" s="33"/>
      <c r="E244" s="33"/>
      <c r="F244" s="34" t="s">
        <v>28</v>
      </c>
      <c r="G244" s="35">
        <v>1</v>
      </c>
      <c r="H244" s="34"/>
      <c r="I244" s="34">
        <f>G244*H244</f>
        <v>0</v>
      </c>
    </row>
    <row r="245" spans="1:9" ht="172.5" customHeight="1" x14ac:dyDescent="0.25">
      <c r="A245" s="32"/>
      <c r="B245" s="33"/>
      <c r="C245" s="33"/>
      <c r="D245" s="33"/>
      <c r="E245" s="33"/>
      <c r="F245" s="34"/>
      <c r="G245" s="34"/>
      <c r="H245" s="34"/>
      <c r="I245" s="34"/>
    </row>
    <row r="246" spans="1:9" ht="15" customHeight="1" x14ac:dyDescent="0.25">
      <c r="A246" s="11"/>
      <c r="B246" s="12" t="s">
        <v>126</v>
      </c>
      <c r="C246" s="12"/>
      <c r="D246" s="12"/>
      <c r="E246" s="12"/>
      <c r="F246" s="12"/>
      <c r="G246" s="12"/>
      <c r="H246" s="12"/>
      <c r="I246" s="13">
        <f>I198+I202+I206+I210+I214+I218+I222+I226+I230+I234+I238+I242+I244</f>
        <v>0</v>
      </c>
    </row>
    <row r="247" spans="1:9" ht="15" customHeight="1" x14ac:dyDescent="0.25">
      <c r="A247" s="10"/>
      <c r="B247" s="31" t="s">
        <v>127</v>
      </c>
      <c r="C247" s="31"/>
      <c r="D247" s="31"/>
      <c r="E247" s="31"/>
      <c r="F247" s="31"/>
      <c r="G247" s="31"/>
      <c r="H247" s="31"/>
      <c r="I247" s="31"/>
    </row>
    <row r="248" spans="1:9" ht="33.75" customHeight="1" x14ac:dyDescent="0.25">
      <c r="A248" s="32" t="s">
        <v>128</v>
      </c>
      <c r="B248" s="33" t="s">
        <v>75</v>
      </c>
      <c r="C248" s="33"/>
      <c r="D248" s="33"/>
      <c r="E248" s="33"/>
      <c r="F248" s="34" t="s">
        <v>28</v>
      </c>
      <c r="G248" s="35">
        <v>1</v>
      </c>
      <c r="H248" s="34"/>
      <c r="I248" s="34">
        <f>G248*H248</f>
        <v>0</v>
      </c>
    </row>
    <row r="249" spans="1:9" ht="51" customHeight="1" x14ac:dyDescent="0.25">
      <c r="A249" s="32"/>
      <c r="B249" s="33"/>
      <c r="C249" s="33"/>
      <c r="D249" s="33"/>
      <c r="E249" s="33"/>
      <c r="F249" s="34"/>
      <c r="G249" s="34"/>
      <c r="H249" s="34"/>
      <c r="I249" s="34"/>
    </row>
    <row r="250" spans="1:9" ht="50.25" customHeight="1" x14ac:dyDescent="0.25">
      <c r="A250" s="32"/>
      <c r="B250" s="33"/>
      <c r="C250" s="33"/>
      <c r="D250" s="33"/>
      <c r="E250" s="33"/>
      <c r="F250" s="34"/>
      <c r="G250" s="34"/>
      <c r="H250" s="34"/>
      <c r="I250" s="34"/>
    </row>
    <row r="251" spans="1:9" ht="45" customHeight="1" x14ac:dyDescent="0.25">
      <c r="A251" s="32"/>
      <c r="B251" s="33"/>
      <c r="C251" s="33"/>
      <c r="D251" s="33"/>
      <c r="E251" s="33"/>
      <c r="F251" s="34"/>
      <c r="G251" s="34"/>
      <c r="H251" s="34"/>
      <c r="I251" s="34"/>
    </row>
    <row r="252" spans="1:9" ht="52.5" customHeight="1" x14ac:dyDescent="0.25">
      <c r="A252" s="32" t="s">
        <v>129</v>
      </c>
      <c r="B252" s="33" t="s">
        <v>30</v>
      </c>
      <c r="C252" s="33"/>
      <c r="D252" s="33"/>
      <c r="E252" s="33"/>
      <c r="F252" s="34" t="s">
        <v>25</v>
      </c>
      <c r="G252" s="35">
        <v>8</v>
      </c>
      <c r="H252" s="34"/>
      <c r="I252" s="34">
        <f>G252*H252</f>
        <v>0</v>
      </c>
    </row>
    <row r="253" spans="1:9" ht="54.75" customHeight="1" x14ac:dyDescent="0.25">
      <c r="A253" s="32"/>
      <c r="B253" s="33"/>
      <c r="C253" s="33"/>
      <c r="D253" s="33"/>
      <c r="E253" s="33"/>
      <c r="F253" s="34"/>
      <c r="G253" s="34"/>
      <c r="H253" s="34"/>
      <c r="I253" s="34"/>
    </row>
    <row r="254" spans="1:9" ht="63" customHeight="1" x14ac:dyDescent="0.25">
      <c r="A254" s="32"/>
      <c r="B254" s="33"/>
      <c r="C254" s="33"/>
      <c r="D254" s="33"/>
      <c r="E254" s="33"/>
      <c r="F254" s="34"/>
      <c r="G254" s="34"/>
      <c r="H254" s="34"/>
      <c r="I254" s="34"/>
    </row>
    <row r="255" spans="1:9" ht="103.5" customHeight="1" x14ac:dyDescent="0.25">
      <c r="A255" s="32"/>
      <c r="B255" s="33"/>
      <c r="C255" s="33"/>
      <c r="D255" s="33"/>
      <c r="E255" s="33"/>
      <c r="F255" s="34"/>
      <c r="G255" s="34"/>
      <c r="H255" s="34"/>
      <c r="I255" s="34"/>
    </row>
    <row r="256" spans="1:9" ht="36" customHeight="1" x14ac:dyDescent="0.25">
      <c r="A256" s="32" t="s">
        <v>130</v>
      </c>
      <c r="B256" s="33" t="s">
        <v>36</v>
      </c>
      <c r="C256" s="33"/>
      <c r="D256" s="33"/>
      <c r="E256" s="33"/>
      <c r="F256" s="34" t="s">
        <v>25</v>
      </c>
      <c r="G256" s="35">
        <v>8</v>
      </c>
      <c r="H256" s="34"/>
      <c r="I256" s="34">
        <f>G256*H256</f>
        <v>0</v>
      </c>
    </row>
    <row r="257" spans="1:9" ht="39.75" customHeight="1" x14ac:dyDescent="0.25">
      <c r="A257" s="32"/>
      <c r="B257" s="33"/>
      <c r="C257" s="33"/>
      <c r="D257" s="33"/>
      <c r="E257" s="33"/>
      <c r="F257" s="34"/>
      <c r="G257" s="34"/>
      <c r="H257" s="34"/>
      <c r="I257" s="34"/>
    </row>
    <row r="258" spans="1:9" ht="58.5" customHeight="1" x14ac:dyDescent="0.25">
      <c r="A258" s="32"/>
      <c r="B258" s="33"/>
      <c r="C258" s="33"/>
      <c r="D258" s="33"/>
      <c r="E258" s="33"/>
      <c r="F258" s="34"/>
      <c r="G258" s="34"/>
      <c r="H258" s="34"/>
      <c r="I258" s="34"/>
    </row>
    <row r="259" spans="1:9" ht="62.25" customHeight="1" x14ac:dyDescent="0.25">
      <c r="A259" s="32"/>
      <c r="B259" s="33"/>
      <c r="C259" s="33"/>
      <c r="D259" s="33"/>
      <c r="E259" s="33"/>
      <c r="F259" s="34"/>
      <c r="G259" s="34"/>
      <c r="H259" s="34"/>
      <c r="I259" s="34"/>
    </row>
    <row r="260" spans="1:9" ht="69" customHeight="1" x14ac:dyDescent="0.25">
      <c r="A260" s="32" t="s">
        <v>131</v>
      </c>
      <c r="B260" s="33" t="s">
        <v>38</v>
      </c>
      <c r="C260" s="33"/>
      <c r="D260" s="33"/>
      <c r="E260" s="33"/>
      <c r="F260" s="34" t="s">
        <v>25</v>
      </c>
      <c r="G260" s="35">
        <v>12</v>
      </c>
      <c r="H260" s="34"/>
      <c r="I260" s="34">
        <f>G260*H260</f>
        <v>0</v>
      </c>
    </row>
    <row r="261" spans="1:9" ht="69" customHeight="1" x14ac:dyDescent="0.25">
      <c r="A261" s="32"/>
      <c r="B261" s="33"/>
      <c r="C261" s="33"/>
      <c r="D261" s="33"/>
      <c r="E261" s="33"/>
      <c r="F261" s="34"/>
      <c r="G261" s="34"/>
      <c r="H261" s="34"/>
      <c r="I261" s="34"/>
    </row>
    <row r="262" spans="1:9" ht="73.5" customHeight="1" x14ac:dyDescent="0.25">
      <c r="A262" s="32"/>
      <c r="B262" s="33"/>
      <c r="C262" s="33"/>
      <c r="D262" s="33"/>
      <c r="E262" s="33"/>
      <c r="F262" s="34"/>
      <c r="G262" s="34"/>
      <c r="H262" s="34"/>
      <c r="I262" s="34"/>
    </row>
    <row r="263" spans="1:9" ht="148.5" customHeight="1" x14ac:dyDescent="0.25">
      <c r="A263" s="32"/>
      <c r="B263" s="33"/>
      <c r="C263" s="33"/>
      <c r="D263" s="33"/>
      <c r="E263" s="33"/>
      <c r="F263" s="34"/>
      <c r="G263" s="34"/>
      <c r="H263" s="34"/>
      <c r="I263" s="34"/>
    </row>
    <row r="264" spans="1:9" ht="66.75" customHeight="1" x14ac:dyDescent="0.25">
      <c r="A264" s="32" t="s">
        <v>132</v>
      </c>
      <c r="B264" s="33" t="s">
        <v>133</v>
      </c>
      <c r="C264" s="33"/>
      <c r="D264" s="33"/>
      <c r="E264" s="33"/>
      <c r="F264" s="34" t="s">
        <v>25</v>
      </c>
      <c r="G264" s="35">
        <v>6</v>
      </c>
      <c r="H264" s="34"/>
      <c r="I264" s="34">
        <f>G264*H264</f>
        <v>0</v>
      </c>
    </row>
    <row r="265" spans="1:9" ht="64.5" customHeight="1" x14ac:dyDescent="0.25">
      <c r="A265" s="32"/>
      <c r="B265" s="33"/>
      <c r="C265" s="33"/>
      <c r="D265" s="33"/>
      <c r="E265" s="33"/>
      <c r="F265" s="34"/>
      <c r="G265" s="34"/>
      <c r="H265" s="34"/>
      <c r="I265" s="34"/>
    </row>
    <row r="266" spans="1:9" ht="99" customHeight="1" x14ac:dyDescent="0.25">
      <c r="A266" s="32"/>
      <c r="B266" s="33"/>
      <c r="C266" s="33"/>
      <c r="D266" s="33"/>
      <c r="E266" s="33"/>
      <c r="F266" s="34"/>
      <c r="G266" s="34"/>
      <c r="H266" s="34"/>
      <c r="I266" s="34"/>
    </row>
    <row r="267" spans="1:9" ht="99" customHeight="1" x14ac:dyDescent="0.25">
      <c r="A267" s="32"/>
      <c r="B267" s="33"/>
      <c r="C267" s="33"/>
      <c r="D267" s="33"/>
      <c r="E267" s="33"/>
      <c r="F267" s="34"/>
      <c r="G267" s="34"/>
      <c r="H267" s="34"/>
      <c r="I267" s="34"/>
    </row>
    <row r="268" spans="1:9" ht="52.5" customHeight="1" x14ac:dyDescent="0.25">
      <c r="A268" s="32" t="s">
        <v>134</v>
      </c>
      <c r="B268" s="33" t="s">
        <v>66</v>
      </c>
      <c r="C268" s="33"/>
      <c r="D268" s="33"/>
      <c r="E268" s="33"/>
      <c r="F268" s="34" t="s">
        <v>25</v>
      </c>
      <c r="G268" s="35">
        <v>5</v>
      </c>
      <c r="H268" s="34"/>
      <c r="I268" s="34">
        <f>G268*H268</f>
        <v>0</v>
      </c>
    </row>
    <row r="269" spans="1:9" ht="57.75" customHeight="1" x14ac:dyDescent="0.25">
      <c r="A269" s="32"/>
      <c r="B269" s="33"/>
      <c r="C269" s="33"/>
      <c r="D269" s="33"/>
      <c r="E269" s="33"/>
      <c r="F269" s="34"/>
      <c r="G269" s="34"/>
      <c r="H269" s="34"/>
      <c r="I269" s="34"/>
    </row>
    <row r="270" spans="1:9" ht="60.75" customHeight="1" x14ac:dyDescent="0.25">
      <c r="A270" s="32"/>
      <c r="B270" s="33"/>
      <c r="C270" s="33"/>
      <c r="D270" s="33"/>
      <c r="E270" s="33"/>
      <c r="F270" s="34"/>
      <c r="G270" s="34"/>
      <c r="H270" s="34"/>
      <c r="I270" s="34"/>
    </row>
    <row r="271" spans="1:9" ht="159.75" customHeight="1" x14ac:dyDescent="0.25">
      <c r="A271" s="32"/>
      <c r="B271" s="33"/>
      <c r="C271" s="33"/>
      <c r="D271" s="33"/>
      <c r="E271" s="33"/>
      <c r="F271" s="34"/>
      <c r="G271" s="34"/>
      <c r="H271" s="34"/>
      <c r="I271" s="34"/>
    </row>
    <row r="272" spans="1:9" ht="15.75" customHeight="1" x14ac:dyDescent="0.25">
      <c r="A272" s="32" t="s">
        <v>135</v>
      </c>
      <c r="B272" s="33" t="s">
        <v>34</v>
      </c>
      <c r="C272" s="33"/>
      <c r="D272" s="33"/>
      <c r="E272" s="33"/>
      <c r="F272" s="34" t="s">
        <v>28</v>
      </c>
      <c r="G272" s="35">
        <v>3</v>
      </c>
      <c r="H272" s="34"/>
      <c r="I272" s="34">
        <f>G272*H272</f>
        <v>0</v>
      </c>
    </row>
    <row r="273" spans="1:9" ht="22.5" customHeight="1" x14ac:dyDescent="0.25">
      <c r="A273" s="32"/>
      <c r="B273" s="33"/>
      <c r="C273" s="33"/>
      <c r="D273" s="33"/>
      <c r="E273" s="33"/>
      <c r="F273" s="34"/>
      <c r="G273" s="34"/>
      <c r="H273" s="34"/>
      <c r="I273" s="34"/>
    </row>
    <row r="274" spans="1:9" ht="78" customHeight="1" x14ac:dyDescent="0.25">
      <c r="A274" s="32"/>
      <c r="B274" s="33"/>
      <c r="C274" s="33"/>
      <c r="D274" s="33"/>
      <c r="E274" s="33"/>
      <c r="F274" s="34"/>
      <c r="G274" s="34"/>
      <c r="H274" s="34"/>
      <c r="I274" s="34"/>
    </row>
    <row r="275" spans="1:9" ht="201" customHeight="1" x14ac:dyDescent="0.25">
      <c r="A275" s="32"/>
      <c r="B275" s="33"/>
      <c r="C275" s="33"/>
      <c r="D275" s="33"/>
      <c r="E275" s="33"/>
      <c r="F275" s="34"/>
      <c r="G275" s="34"/>
      <c r="H275" s="34"/>
      <c r="I275" s="34"/>
    </row>
    <row r="276" spans="1:9" ht="15" customHeight="1" x14ac:dyDescent="0.25">
      <c r="A276" s="11"/>
      <c r="B276" s="12" t="s">
        <v>136</v>
      </c>
      <c r="C276" s="12"/>
      <c r="D276" s="12"/>
      <c r="E276" s="12"/>
      <c r="F276" s="12"/>
      <c r="G276" s="12"/>
      <c r="H276" s="12"/>
      <c r="I276" s="13">
        <f>I248+I252+I256+I260+I264+I268+I272</f>
        <v>0</v>
      </c>
    </row>
    <row r="277" spans="1:9" ht="15" customHeight="1" x14ac:dyDescent="0.25">
      <c r="A277" s="10"/>
      <c r="B277" s="31" t="s">
        <v>137</v>
      </c>
      <c r="C277" s="31"/>
      <c r="D277" s="31"/>
      <c r="E277" s="31"/>
      <c r="F277" s="31"/>
      <c r="G277" s="31"/>
      <c r="H277" s="31"/>
      <c r="I277" s="31"/>
    </row>
    <row r="278" spans="1:9" ht="15" customHeight="1" x14ac:dyDescent="0.25">
      <c r="A278" s="32" t="s">
        <v>138</v>
      </c>
      <c r="B278" s="33" t="s">
        <v>139</v>
      </c>
      <c r="C278" s="33"/>
      <c r="D278" s="33"/>
      <c r="E278" s="33"/>
      <c r="F278" s="34" t="s">
        <v>140</v>
      </c>
      <c r="G278" s="35">
        <v>40</v>
      </c>
      <c r="H278" s="34"/>
      <c r="I278" s="34">
        <f>G278*H278</f>
        <v>0</v>
      </c>
    </row>
    <row r="279" spans="1:9" ht="15" customHeight="1" x14ac:dyDescent="0.25">
      <c r="A279" s="32"/>
      <c r="B279" s="33"/>
      <c r="C279" s="33"/>
      <c r="D279" s="33"/>
      <c r="E279" s="33"/>
      <c r="F279" s="34"/>
      <c r="G279" s="34"/>
      <c r="H279" s="34"/>
      <c r="I279" s="34"/>
    </row>
    <row r="280" spans="1:9" ht="15" customHeight="1" x14ac:dyDescent="0.25">
      <c r="A280" s="11"/>
      <c r="B280" s="12" t="s">
        <v>141</v>
      </c>
      <c r="C280" s="12"/>
      <c r="D280" s="12"/>
      <c r="E280" s="12"/>
      <c r="F280" s="12"/>
      <c r="G280" s="12"/>
      <c r="H280" s="12"/>
      <c r="I280" s="13">
        <f>I278</f>
        <v>0</v>
      </c>
    </row>
    <row r="281" spans="1:9" ht="15" customHeight="1" x14ac:dyDescent="0.25">
      <c r="A281" s="27"/>
      <c r="B281" s="27"/>
      <c r="C281" s="27"/>
      <c r="D281" s="27"/>
      <c r="E281" s="27"/>
      <c r="F281" s="27"/>
      <c r="G281" s="27"/>
      <c r="H281" s="27"/>
      <c r="I281" s="27"/>
    </row>
    <row r="282" spans="1:9" ht="15" customHeight="1" x14ac:dyDescent="0.25">
      <c r="A282" s="14" t="s">
        <v>142</v>
      </c>
      <c r="B282" s="38" t="s">
        <v>143</v>
      </c>
      <c r="C282" s="38"/>
      <c r="D282" s="38"/>
      <c r="E282" s="38"/>
      <c r="F282" s="39">
        <f>I94+I128+I196+I246+I276+I280</f>
        <v>0</v>
      </c>
      <c r="G282" s="39"/>
      <c r="H282" s="39"/>
      <c r="I282" s="39"/>
    </row>
    <row r="283" spans="1:9" ht="15" customHeight="1" x14ac:dyDescent="0.25">
      <c r="A283" s="27"/>
      <c r="B283" s="27"/>
      <c r="C283" s="27"/>
      <c r="D283" s="27"/>
      <c r="E283" s="27"/>
      <c r="F283" s="27"/>
      <c r="G283" s="27"/>
      <c r="H283" s="27"/>
      <c r="I283" s="27"/>
    </row>
    <row r="284" spans="1:9" ht="15" customHeight="1" x14ac:dyDescent="0.25">
      <c r="A284" s="28" t="s">
        <v>144</v>
      </c>
      <c r="B284" s="28"/>
      <c r="C284" s="28"/>
      <c r="D284" s="28"/>
      <c r="E284" s="28"/>
      <c r="F284" s="28"/>
      <c r="G284" s="28"/>
      <c r="H284" s="28"/>
      <c r="I284" s="28"/>
    </row>
    <row r="285" spans="1:9" ht="15" customHeight="1" x14ac:dyDescent="0.25">
      <c r="A285" s="27"/>
      <c r="B285" s="27"/>
      <c r="C285" s="27"/>
      <c r="D285" s="27"/>
      <c r="E285" s="27"/>
      <c r="F285" s="27"/>
      <c r="G285" s="27"/>
      <c r="H285" s="27"/>
      <c r="I285" s="27"/>
    </row>
    <row r="286" spans="1:9" ht="38.25" customHeight="1" x14ac:dyDescent="0.25">
      <c r="A286" s="5" t="s">
        <v>6</v>
      </c>
      <c r="B286" s="25" t="s">
        <v>7</v>
      </c>
      <c r="C286" s="25"/>
      <c r="D286" s="25"/>
      <c r="E286" s="25"/>
      <c r="F286" s="6" t="s">
        <v>19</v>
      </c>
      <c r="G286" s="7" t="s">
        <v>9</v>
      </c>
      <c r="H286" s="6" t="s">
        <v>20</v>
      </c>
      <c r="I286" s="8" t="s">
        <v>11</v>
      </c>
    </row>
    <row r="287" spans="1:9" ht="15" customHeight="1" x14ac:dyDescent="0.25">
      <c r="A287" s="27"/>
      <c r="B287" s="27"/>
      <c r="C287" s="27"/>
      <c r="D287" s="27"/>
      <c r="E287" s="27"/>
      <c r="F287" s="27"/>
      <c r="G287" s="27"/>
      <c r="H287" s="27"/>
      <c r="I287" s="27"/>
    </row>
    <row r="288" spans="1:9" ht="15" customHeight="1" x14ac:dyDescent="0.25">
      <c r="A288" s="10"/>
      <c r="B288" s="31" t="s">
        <v>145</v>
      </c>
      <c r="C288" s="31"/>
      <c r="D288" s="31"/>
      <c r="E288" s="31"/>
      <c r="F288" s="31"/>
      <c r="G288" s="31"/>
      <c r="H288" s="31"/>
      <c r="I288" s="31"/>
    </row>
    <row r="289" spans="1:9" ht="15" customHeight="1" x14ac:dyDescent="0.25">
      <c r="A289" s="32" t="s">
        <v>146</v>
      </c>
      <c r="B289" s="33" t="s">
        <v>147</v>
      </c>
      <c r="C289" s="33"/>
      <c r="D289" s="33"/>
      <c r="E289" s="33"/>
      <c r="F289" s="34" t="s">
        <v>28</v>
      </c>
      <c r="G289" s="35">
        <v>1</v>
      </c>
      <c r="H289" s="34"/>
      <c r="I289" s="34">
        <f>G289*H289</f>
        <v>0</v>
      </c>
    </row>
    <row r="290" spans="1:9" ht="15" customHeight="1" x14ac:dyDescent="0.25">
      <c r="A290" s="32"/>
      <c r="B290" s="33"/>
      <c r="C290" s="33"/>
      <c r="D290" s="33"/>
      <c r="E290" s="33"/>
      <c r="F290" s="34"/>
      <c r="G290" s="34"/>
      <c r="H290" s="34"/>
      <c r="I290" s="34"/>
    </row>
    <row r="291" spans="1:9" ht="15" customHeight="1" x14ac:dyDescent="0.25">
      <c r="A291" s="32"/>
      <c r="B291" s="33"/>
      <c r="C291" s="33"/>
      <c r="D291" s="33"/>
      <c r="E291" s="33"/>
      <c r="F291" s="34"/>
      <c r="G291" s="34"/>
      <c r="H291" s="34"/>
      <c r="I291" s="34"/>
    </row>
    <row r="292" spans="1:9" ht="45" customHeight="1" x14ac:dyDescent="0.25">
      <c r="A292" s="32"/>
      <c r="B292" s="33"/>
      <c r="C292" s="33"/>
      <c r="D292" s="33"/>
      <c r="E292" s="33"/>
      <c r="F292" s="34"/>
      <c r="G292" s="34"/>
      <c r="H292" s="34"/>
      <c r="I292" s="34"/>
    </row>
    <row r="293" spans="1:9" ht="15" customHeight="1" x14ac:dyDescent="0.25">
      <c r="A293" s="32" t="s">
        <v>148</v>
      </c>
      <c r="B293" s="33" t="s">
        <v>149</v>
      </c>
      <c r="C293" s="33"/>
      <c r="D293" s="33"/>
      <c r="E293" s="33"/>
      <c r="F293" s="34" t="s">
        <v>28</v>
      </c>
      <c r="G293" s="35">
        <v>8</v>
      </c>
      <c r="H293" s="34"/>
      <c r="I293" s="34">
        <f>G293*H293</f>
        <v>0</v>
      </c>
    </row>
    <row r="294" spans="1:9" ht="15" customHeight="1" x14ac:dyDescent="0.25">
      <c r="A294" s="32"/>
      <c r="B294" s="33"/>
      <c r="C294" s="33"/>
      <c r="D294" s="33"/>
      <c r="E294" s="33"/>
      <c r="F294" s="34"/>
      <c r="G294" s="34"/>
      <c r="H294" s="34"/>
      <c r="I294" s="34"/>
    </row>
    <row r="295" spans="1:9" ht="33" customHeight="1" x14ac:dyDescent="0.25">
      <c r="A295" s="32"/>
      <c r="B295" s="33"/>
      <c r="C295" s="33"/>
      <c r="D295" s="33"/>
      <c r="E295" s="33"/>
      <c r="F295" s="34"/>
      <c r="G295" s="34"/>
      <c r="H295" s="34"/>
      <c r="I295" s="34"/>
    </row>
    <row r="296" spans="1:9" ht="142.5" customHeight="1" x14ac:dyDescent="0.25">
      <c r="A296" s="32"/>
      <c r="B296" s="33"/>
      <c r="C296" s="33"/>
      <c r="D296" s="33"/>
      <c r="E296" s="33"/>
      <c r="F296" s="34"/>
      <c r="G296" s="34"/>
      <c r="H296" s="34"/>
      <c r="I296" s="34"/>
    </row>
    <row r="297" spans="1:9" ht="15" customHeight="1" x14ac:dyDescent="0.25">
      <c r="A297" s="11"/>
      <c r="B297" s="15" t="s">
        <v>150</v>
      </c>
      <c r="C297" s="12"/>
      <c r="D297" s="12"/>
      <c r="E297" s="12"/>
      <c r="F297" s="12"/>
      <c r="G297" s="12"/>
      <c r="H297" s="12"/>
      <c r="I297" s="13">
        <f>I289+I293</f>
        <v>0</v>
      </c>
    </row>
    <row r="298" spans="1:9" ht="15" customHeight="1" x14ac:dyDescent="0.25">
      <c r="A298" s="27"/>
      <c r="B298" s="27"/>
      <c r="C298" s="27"/>
      <c r="D298" s="27"/>
      <c r="E298" s="27"/>
      <c r="F298" s="27"/>
      <c r="G298" s="27"/>
      <c r="H298" s="27"/>
      <c r="I298" s="27"/>
    </row>
    <row r="299" spans="1:9" ht="15" customHeight="1" x14ac:dyDescent="0.25">
      <c r="A299" s="14" t="s">
        <v>151</v>
      </c>
      <c r="B299" s="38" t="s">
        <v>152</v>
      </c>
      <c r="C299" s="38"/>
      <c r="D299" s="38"/>
      <c r="E299" s="38"/>
      <c r="F299" s="39">
        <f>I297</f>
        <v>0</v>
      </c>
      <c r="G299" s="39"/>
      <c r="H299" s="39"/>
      <c r="I299" s="39"/>
    </row>
    <row r="300" spans="1:9" ht="15" customHeight="1" x14ac:dyDescent="0.25">
      <c r="A300" s="27"/>
      <c r="B300" s="27"/>
      <c r="C300" s="27"/>
      <c r="D300" s="27"/>
      <c r="E300" s="27"/>
      <c r="F300" s="27"/>
      <c r="G300" s="27"/>
      <c r="H300" s="27"/>
      <c r="I300" s="27"/>
    </row>
    <row r="301" spans="1:9" ht="15" customHeight="1" x14ac:dyDescent="0.25">
      <c r="A301" s="40" t="s">
        <v>153</v>
      </c>
      <c r="B301" s="40"/>
      <c r="C301" s="40"/>
      <c r="D301" s="40"/>
      <c r="E301" s="40"/>
      <c r="F301" s="40"/>
      <c r="G301" s="40"/>
      <c r="H301" s="40"/>
      <c r="I301" s="40"/>
    </row>
    <row r="302" spans="1:9" ht="15" customHeight="1" x14ac:dyDescent="0.25">
      <c r="A302" s="27"/>
      <c r="B302" s="27"/>
      <c r="C302" s="27"/>
      <c r="D302" s="27"/>
      <c r="E302" s="27"/>
      <c r="F302" s="27"/>
      <c r="G302" s="27"/>
      <c r="H302" s="27"/>
      <c r="I302" s="27"/>
    </row>
    <row r="303" spans="1:9" ht="15" customHeight="1" x14ac:dyDescent="0.25">
      <c r="A303" s="16">
        <v>1</v>
      </c>
      <c r="B303" s="41" t="s">
        <v>154</v>
      </c>
      <c r="C303" s="41"/>
      <c r="D303" s="41"/>
      <c r="E303" s="41"/>
      <c r="F303" s="41"/>
      <c r="G303" s="41"/>
      <c r="H303" s="42">
        <f>F282</f>
        <v>0</v>
      </c>
      <c r="I303" s="42"/>
    </row>
    <row r="304" spans="1:9" ht="15" customHeight="1" x14ac:dyDescent="0.25">
      <c r="A304" s="16">
        <v>2</v>
      </c>
      <c r="B304" s="41" t="s">
        <v>155</v>
      </c>
      <c r="C304" s="41"/>
      <c r="D304" s="41"/>
      <c r="E304" s="41"/>
      <c r="F304" s="41"/>
      <c r="G304" s="41"/>
      <c r="H304" s="42">
        <f>F299</f>
        <v>0</v>
      </c>
      <c r="I304" s="42"/>
    </row>
    <row r="305" spans="1:9" ht="15" customHeight="1" x14ac:dyDescent="0.25">
      <c r="A305" s="16"/>
      <c r="B305" s="41" t="s">
        <v>156</v>
      </c>
      <c r="C305" s="41"/>
      <c r="D305" s="41"/>
      <c r="E305" s="41"/>
      <c r="F305" s="41"/>
      <c r="G305" s="41"/>
      <c r="H305" s="42">
        <f>H303+H304</f>
        <v>0</v>
      </c>
      <c r="I305" s="42"/>
    </row>
    <row r="306" spans="1:9" ht="15" customHeight="1" x14ac:dyDescent="0.25">
      <c r="A306" s="27"/>
      <c r="B306" s="27"/>
      <c r="C306" s="27"/>
      <c r="D306" s="27"/>
      <c r="E306" s="27"/>
      <c r="F306" s="27"/>
      <c r="G306" s="27"/>
      <c r="H306" s="27"/>
      <c r="I306" s="27"/>
    </row>
    <row r="307" spans="1:9" ht="15" customHeight="1" x14ac:dyDescent="0.25">
      <c r="A307" s="41" t="s">
        <v>157</v>
      </c>
      <c r="B307" s="41"/>
      <c r="C307" s="41"/>
      <c r="D307" s="41"/>
      <c r="E307" s="41"/>
      <c r="F307" s="41"/>
      <c r="G307" s="41"/>
      <c r="H307" s="42">
        <f>H305</f>
        <v>0</v>
      </c>
      <c r="I307" s="42"/>
    </row>
    <row r="308" spans="1:9" ht="15" customHeight="1" x14ac:dyDescent="0.25">
      <c r="A308" s="41" t="s">
        <v>158</v>
      </c>
      <c r="B308" s="41"/>
      <c r="C308" s="41"/>
      <c r="D308" s="41"/>
      <c r="E308" s="41"/>
      <c r="F308" s="41"/>
      <c r="G308" s="41"/>
      <c r="H308" s="42">
        <f>H307*0.25</f>
        <v>0</v>
      </c>
      <c r="I308" s="42"/>
    </row>
    <row r="309" spans="1:9" ht="15" customHeight="1" x14ac:dyDescent="0.25">
      <c r="A309" s="41" t="s">
        <v>159</v>
      </c>
      <c r="B309" s="41"/>
      <c r="C309" s="41"/>
      <c r="D309" s="41"/>
      <c r="E309" s="41"/>
      <c r="F309" s="41"/>
      <c r="G309" s="41"/>
      <c r="H309" s="42">
        <f>H307+H308</f>
        <v>0</v>
      </c>
      <c r="I309" s="42"/>
    </row>
  </sheetData>
  <mergeCells count="434">
    <mergeCell ref="B305:G305"/>
    <mergeCell ref="H305:I305"/>
    <mergeCell ref="A306:I306"/>
    <mergeCell ref="A307:G307"/>
    <mergeCell ref="H307:I307"/>
    <mergeCell ref="A308:G308"/>
    <mergeCell ref="H308:I308"/>
    <mergeCell ref="A309:G309"/>
    <mergeCell ref="H309:I309"/>
    <mergeCell ref="A298:I298"/>
    <mergeCell ref="B299:E299"/>
    <mergeCell ref="F299:I299"/>
    <mergeCell ref="A300:I300"/>
    <mergeCell ref="A301:I301"/>
    <mergeCell ref="A302:I302"/>
    <mergeCell ref="B303:G303"/>
    <mergeCell ref="H303:I303"/>
    <mergeCell ref="B304:G304"/>
    <mergeCell ref="H304:I304"/>
    <mergeCell ref="A289:A292"/>
    <mergeCell ref="B289:E292"/>
    <mergeCell ref="F289:F292"/>
    <mergeCell ref="G289:G292"/>
    <mergeCell ref="H289:H292"/>
    <mergeCell ref="I289:I292"/>
    <mergeCell ref="A293:A296"/>
    <mergeCell ref="B293:E296"/>
    <mergeCell ref="F293:F296"/>
    <mergeCell ref="G293:G296"/>
    <mergeCell ref="H293:H296"/>
    <mergeCell ref="I293:I296"/>
    <mergeCell ref="A281:I281"/>
    <mergeCell ref="B282:E282"/>
    <mergeCell ref="F282:I282"/>
    <mergeCell ref="A283:I283"/>
    <mergeCell ref="A284:I284"/>
    <mergeCell ref="A285:I285"/>
    <mergeCell ref="B286:E286"/>
    <mergeCell ref="A287:I287"/>
    <mergeCell ref="B288:I288"/>
    <mergeCell ref="A272:A275"/>
    <mergeCell ref="B272:E275"/>
    <mergeCell ref="F272:F275"/>
    <mergeCell ref="G272:G275"/>
    <mergeCell ref="H272:H275"/>
    <mergeCell ref="I272:I275"/>
    <mergeCell ref="B277:I277"/>
    <mergeCell ref="A278:A279"/>
    <mergeCell ref="B278:E279"/>
    <mergeCell ref="F278:F279"/>
    <mergeCell ref="G278:G279"/>
    <mergeCell ref="H278:H279"/>
    <mergeCell ref="I278:I279"/>
    <mergeCell ref="A264:A267"/>
    <mergeCell ref="B264:E267"/>
    <mergeCell ref="F264:F267"/>
    <mergeCell ref="G264:G267"/>
    <mergeCell ref="H264:H267"/>
    <mergeCell ref="I264:I267"/>
    <mergeCell ref="A268:A271"/>
    <mergeCell ref="B268:E271"/>
    <mergeCell ref="F268:F271"/>
    <mergeCell ref="G268:G271"/>
    <mergeCell ref="H268:H271"/>
    <mergeCell ref="I268:I271"/>
    <mergeCell ref="A256:A259"/>
    <mergeCell ref="B256:E259"/>
    <mergeCell ref="F256:F259"/>
    <mergeCell ref="G256:G259"/>
    <mergeCell ref="H256:H259"/>
    <mergeCell ref="I256:I259"/>
    <mergeCell ref="A260:A263"/>
    <mergeCell ref="B260:E263"/>
    <mergeCell ref="F260:F263"/>
    <mergeCell ref="G260:G263"/>
    <mergeCell ref="H260:H263"/>
    <mergeCell ref="I260:I263"/>
    <mergeCell ref="B247:I247"/>
    <mergeCell ref="A248:A251"/>
    <mergeCell ref="B248:E251"/>
    <mergeCell ref="F248:F251"/>
    <mergeCell ref="G248:G251"/>
    <mergeCell ref="H248:H251"/>
    <mergeCell ref="I248:I251"/>
    <mergeCell ref="A252:A255"/>
    <mergeCell ref="B252:E255"/>
    <mergeCell ref="F252:F255"/>
    <mergeCell ref="G252:G255"/>
    <mergeCell ref="H252:H255"/>
    <mergeCell ref="I252:I255"/>
    <mergeCell ref="A242:A243"/>
    <mergeCell ref="B242:E243"/>
    <mergeCell ref="F242:F243"/>
    <mergeCell ref="G242:G243"/>
    <mergeCell ref="H242:H243"/>
    <mergeCell ref="I242:I243"/>
    <mergeCell ref="A244:A245"/>
    <mergeCell ref="B244:E245"/>
    <mergeCell ref="F244:F245"/>
    <mergeCell ref="G244:G245"/>
    <mergeCell ref="H244:H245"/>
    <mergeCell ref="I244:I245"/>
    <mergeCell ref="A234:A237"/>
    <mergeCell ref="B234:E237"/>
    <mergeCell ref="F234:F237"/>
    <mergeCell ref="G234:G237"/>
    <mergeCell ref="H234:H237"/>
    <mergeCell ref="I234:I237"/>
    <mergeCell ref="A238:A241"/>
    <mergeCell ref="B238:E241"/>
    <mergeCell ref="F238:F241"/>
    <mergeCell ref="G238:G241"/>
    <mergeCell ref="H238:H241"/>
    <mergeCell ref="I238:I241"/>
    <mergeCell ref="A226:A229"/>
    <mergeCell ref="B226:E229"/>
    <mergeCell ref="F226:F229"/>
    <mergeCell ref="G226:G229"/>
    <mergeCell ref="H226:H229"/>
    <mergeCell ref="I226:I229"/>
    <mergeCell ref="A230:A233"/>
    <mergeCell ref="B230:E233"/>
    <mergeCell ref="F230:F233"/>
    <mergeCell ref="G230:G233"/>
    <mergeCell ref="H230:H233"/>
    <mergeCell ref="I230:I233"/>
    <mergeCell ref="A218:A221"/>
    <mergeCell ref="B218:E221"/>
    <mergeCell ref="F218:F221"/>
    <mergeCell ref="G218:G221"/>
    <mergeCell ref="H218:H221"/>
    <mergeCell ref="I218:I221"/>
    <mergeCell ref="A222:A225"/>
    <mergeCell ref="B222:E225"/>
    <mergeCell ref="F222:F225"/>
    <mergeCell ref="G222:G225"/>
    <mergeCell ref="H222:H225"/>
    <mergeCell ref="I222:I225"/>
    <mergeCell ref="A210:A213"/>
    <mergeCell ref="B210:E213"/>
    <mergeCell ref="F210:F213"/>
    <mergeCell ref="G210:G213"/>
    <mergeCell ref="H210:H213"/>
    <mergeCell ref="I210:I213"/>
    <mergeCell ref="A214:A217"/>
    <mergeCell ref="B214:E217"/>
    <mergeCell ref="F214:F217"/>
    <mergeCell ref="G214:G217"/>
    <mergeCell ref="H214:H217"/>
    <mergeCell ref="I214:I217"/>
    <mergeCell ref="A202:A205"/>
    <mergeCell ref="B202:E205"/>
    <mergeCell ref="F202:F205"/>
    <mergeCell ref="G202:G205"/>
    <mergeCell ref="H202:H205"/>
    <mergeCell ref="I202:I205"/>
    <mergeCell ref="A206:A209"/>
    <mergeCell ref="B206:E209"/>
    <mergeCell ref="F206:F209"/>
    <mergeCell ref="G206:G209"/>
    <mergeCell ref="H206:H209"/>
    <mergeCell ref="I206:I209"/>
    <mergeCell ref="A192:A195"/>
    <mergeCell ref="B192:E195"/>
    <mergeCell ref="F192:F195"/>
    <mergeCell ref="G192:G195"/>
    <mergeCell ref="H192:H195"/>
    <mergeCell ref="I192:I195"/>
    <mergeCell ref="B197:I197"/>
    <mergeCell ref="A198:A201"/>
    <mergeCell ref="B198:E201"/>
    <mergeCell ref="F198:F201"/>
    <mergeCell ref="G198:G201"/>
    <mergeCell ref="H198:H201"/>
    <mergeCell ref="I198:I201"/>
    <mergeCell ref="A184:A187"/>
    <mergeCell ref="B184:E187"/>
    <mergeCell ref="F184:F187"/>
    <mergeCell ref="G184:G187"/>
    <mergeCell ref="H184:H187"/>
    <mergeCell ref="I184:I187"/>
    <mergeCell ref="A188:A191"/>
    <mergeCell ref="B188:E191"/>
    <mergeCell ref="F188:F191"/>
    <mergeCell ref="G188:G191"/>
    <mergeCell ref="H188:H191"/>
    <mergeCell ref="I188:I191"/>
    <mergeCell ref="A178:A181"/>
    <mergeCell ref="B178:E181"/>
    <mergeCell ref="F178:F181"/>
    <mergeCell ref="G178:G181"/>
    <mergeCell ref="H178:H181"/>
    <mergeCell ref="I178:I181"/>
    <mergeCell ref="A182:A183"/>
    <mergeCell ref="B182:E183"/>
    <mergeCell ref="F182:F183"/>
    <mergeCell ref="G182:G183"/>
    <mergeCell ref="H182:H183"/>
    <mergeCell ref="I182:I183"/>
    <mergeCell ref="A170:A173"/>
    <mergeCell ref="B170:E173"/>
    <mergeCell ref="F170:F173"/>
    <mergeCell ref="G170:G173"/>
    <mergeCell ref="H170:H173"/>
    <mergeCell ref="I170:I173"/>
    <mergeCell ref="A174:A177"/>
    <mergeCell ref="B174:E177"/>
    <mergeCell ref="F174:F177"/>
    <mergeCell ref="G174:G177"/>
    <mergeCell ref="H174:H177"/>
    <mergeCell ref="I174:I177"/>
    <mergeCell ref="A162:A165"/>
    <mergeCell ref="B162:E165"/>
    <mergeCell ref="F162:F165"/>
    <mergeCell ref="G162:G165"/>
    <mergeCell ref="H162:H165"/>
    <mergeCell ref="I162:I165"/>
    <mergeCell ref="A166:A169"/>
    <mergeCell ref="B166:E169"/>
    <mergeCell ref="F166:F169"/>
    <mergeCell ref="G166:G169"/>
    <mergeCell ref="H166:H169"/>
    <mergeCell ref="I166:I169"/>
    <mergeCell ref="A154:A157"/>
    <mergeCell ref="B154:E157"/>
    <mergeCell ref="F154:F157"/>
    <mergeCell ref="G154:G157"/>
    <mergeCell ref="H154:H157"/>
    <mergeCell ref="I154:I157"/>
    <mergeCell ref="A158:A161"/>
    <mergeCell ref="B158:E161"/>
    <mergeCell ref="F158:F161"/>
    <mergeCell ref="G158:G161"/>
    <mergeCell ref="H158:H161"/>
    <mergeCell ref="I158:I161"/>
    <mergeCell ref="A146:A149"/>
    <mergeCell ref="B146:E149"/>
    <mergeCell ref="F146:F149"/>
    <mergeCell ref="G146:G149"/>
    <mergeCell ref="H146:H149"/>
    <mergeCell ref="I146:I149"/>
    <mergeCell ref="A150:A153"/>
    <mergeCell ref="B150:E153"/>
    <mergeCell ref="F150:F153"/>
    <mergeCell ref="G150:G153"/>
    <mergeCell ref="H150:H153"/>
    <mergeCell ref="I150:I153"/>
    <mergeCell ref="A138:A141"/>
    <mergeCell ref="B138:E141"/>
    <mergeCell ref="F138:F141"/>
    <mergeCell ref="G138:G141"/>
    <mergeCell ref="H138:H141"/>
    <mergeCell ref="I138:I141"/>
    <mergeCell ref="A142:A145"/>
    <mergeCell ref="B142:E145"/>
    <mergeCell ref="F142:F145"/>
    <mergeCell ref="G142:G145"/>
    <mergeCell ref="H142:H145"/>
    <mergeCell ref="I142:I145"/>
    <mergeCell ref="B129:I129"/>
    <mergeCell ref="A130:A133"/>
    <mergeCell ref="B130:E133"/>
    <mergeCell ref="F130:F133"/>
    <mergeCell ref="G130:G133"/>
    <mergeCell ref="H130:H133"/>
    <mergeCell ref="I130:I133"/>
    <mergeCell ref="A134:A137"/>
    <mergeCell ref="B134:E137"/>
    <mergeCell ref="F134:F137"/>
    <mergeCell ref="G134:G137"/>
    <mergeCell ref="H134:H137"/>
    <mergeCell ref="I134:I137"/>
    <mergeCell ref="A120:A123"/>
    <mergeCell ref="B120:E123"/>
    <mergeCell ref="F120:F123"/>
    <mergeCell ref="G120:G123"/>
    <mergeCell ref="H120:H123"/>
    <mergeCell ref="I120:I123"/>
    <mergeCell ref="A124:A127"/>
    <mergeCell ref="B124:E127"/>
    <mergeCell ref="F124:F127"/>
    <mergeCell ref="G124:G127"/>
    <mergeCell ref="H124:H127"/>
    <mergeCell ref="I124:I127"/>
    <mergeCell ref="A112:A115"/>
    <mergeCell ref="B112:E115"/>
    <mergeCell ref="F112:F115"/>
    <mergeCell ref="G112:G115"/>
    <mergeCell ref="H112:H115"/>
    <mergeCell ref="I112:I115"/>
    <mergeCell ref="A116:A119"/>
    <mergeCell ref="B116:E119"/>
    <mergeCell ref="F116:F119"/>
    <mergeCell ref="G116:G119"/>
    <mergeCell ref="H116:H119"/>
    <mergeCell ref="I116:I119"/>
    <mergeCell ref="A104:A107"/>
    <mergeCell ref="B104:E107"/>
    <mergeCell ref="F104:F107"/>
    <mergeCell ref="G104:G107"/>
    <mergeCell ref="H104:H107"/>
    <mergeCell ref="I104:I107"/>
    <mergeCell ref="A108:A111"/>
    <mergeCell ref="B108:E111"/>
    <mergeCell ref="F108:F111"/>
    <mergeCell ref="G108:G111"/>
    <mergeCell ref="H108:H111"/>
    <mergeCell ref="I108:I111"/>
    <mergeCell ref="B95:I95"/>
    <mergeCell ref="A96:A99"/>
    <mergeCell ref="B96:E99"/>
    <mergeCell ref="F96:F99"/>
    <mergeCell ref="G96:G99"/>
    <mergeCell ref="H96:H99"/>
    <mergeCell ref="I96:I99"/>
    <mergeCell ref="A100:A103"/>
    <mergeCell ref="B100:E103"/>
    <mergeCell ref="F100:F103"/>
    <mergeCell ref="G100:G103"/>
    <mergeCell ref="H100:H103"/>
    <mergeCell ref="I100:I103"/>
    <mergeCell ref="A90:A91"/>
    <mergeCell ref="B90:E91"/>
    <mergeCell ref="F90:F91"/>
    <mergeCell ref="G90:G91"/>
    <mergeCell ref="H90:H91"/>
    <mergeCell ref="I90:I91"/>
    <mergeCell ref="A92:A93"/>
    <mergeCell ref="B92:E93"/>
    <mergeCell ref="F92:F93"/>
    <mergeCell ref="G92:G93"/>
    <mergeCell ref="H92:H93"/>
    <mergeCell ref="I92:I93"/>
    <mergeCell ref="A86:A87"/>
    <mergeCell ref="B86:E87"/>
    <mergeCell ref="F86:F87"/>
    <mergeCell ref="G86:G87"/>
    <mergeCell ref="H86:H87"/>
    <mergeCell ref="I86:I87"/>
    <mergeCell ref="A88:A89"/>
    <mergeCell ref="B88:E89"/>
    <mergeCell ref="F88:F89"/>
    <mergeCell ref="G88:G89"/>
    <mergeCell ref="H88:H89"/>
    <mergeCell ref="I88:I89"/>
    <mergeCell ref="A78:A81"/>
    <mergeCell ref="B78:E81"/>
    <mergeCell ref="F78:F81"/>
    <mergeCell ref="G78:G81"/>
    <mergeCell ref="H78:H81"/>
    <mergeCell ref="I78:I81"/>
    <mergeCell ref="A82:A85"/>
    <mergeCell ref="B82:E85"/>
    <mergeCell ref="F82:F85"/>
    <mergeCell ref="G82:G85"/>
    <mergeCell ref="H82:H85"/>
    <mergeCell ref="I82:I85"/>
    <mergeCell ref="A70:A73"/>
    <mergeCell ref="B70:E73"/>
    <mergeCell ref="F70:F73"/>
    <mergeCell ref="G70:G73"/>
    <mergeCell ref="H70:H73"/>
    <mergeCell ref="I70:I73"/>
    <mergeCell ref="A74:A77"/>
    <mergeCell ref="B74:E77"/>
    <mergeCell ref="F74:F77"/>
    <mergeCell ref="G74:G77"/>
    <mergeCell ref="H74:H77"/>
    <mergeCell ref="I74:I77"/>
    <mergeCell ref="A62:A65"/>
    <mergeCell ref="B62:E65"/>
    <mergeCell ref="F62:F65"/>
    <mergeCell ref="G62:G65"/>
    <mergeCell ref="H62:H65"/>
    <mergeCell ref="I62:I65"/>
    <mergeCell ref="A66:A69"/>
    <mergeCell ref="B66:E69"/>
    <mergeCell ref="F66:F69"/>
    <mergeCell ref="G66:G69"/>
    <mergeCell ref="H66:H69"/>
    <mergeCell ref="I66:I69"/>
    <mergeCell ref="A54:A57"/>
    <mergeCell ref="B54:E57"/>
    <mergeCell ref="F54:F57"/>
    <mergeCell ref="G54:G57"/>
    <mergeCell ref="H54:H57"/>
    <mergeCell ref="I54:I57"/>
    <mergeCell ref="A58:A61"/>
    <mergeCell ref="B58:E61"/>
    <mergeCell ref="F58:F61"/>
    <mergeCell ref="G58:G61"/>
    <mergeCell ref="H58:H61"/>
    <mergeCell ref="I58:I61"/>
    <mergeCell ref="A46:A49"/>
    <mergeCell ref="B46:E49"/>
    <mergeCell ref="F46:F49"/>
    <mergeCell ref="G46:G49"/>
    <mergeCell ref="H46:H49"/>
    <mergeCell ref="I46:I49"/>
    <mergeCell ref="A50:A53"/>
    <mergeCell ref="B50:E53"/>
    <mergeCell ref="F50:F53"/>
    <mergeCell ref="G50:G53"/>
    <mergeCell ref="H50:H53"/>
    <mergeCell ref="I50:I53"/>
    <mergeCell ref="A37:I37"/>
    <mergeCell ref="B38:E38"/>
    <mergeCell ref="A39:I39"/>
    <mergeCell ref="B40:I40"/>
    <mergeCell ref="B41:I41"/>
    <mergeCell ref="A42:A45"/>
    <mergeCell ref="B42:E45"/>
    <mergeCell ref="F42:F45"/>
    <mergeCell ref="G42:G45"/>
    <mergeCell ref="H42:H45"/>
    <mergeCell ref="I42:I45"/>
    <mergeCell ref="A13:I13"/>
    <mergeCell ref="A14:I14"/>
    <mergeCell ref="A15:I18"/>
    <mergeCell ref="A19:I20"/>
    <mergeCell ref="A21:I23"/>
    <mergeCell ref="A24:I30"/>
    <mergeCell ref="A31:I34"/>
    <mergeCell ref="A35:I35"/>
    <mergeCell ref="A36:I36"/>
    <mergeCell ref="A1:I1"/>
    <mergeCell ref="A2:I5"/>
    <mergeCell ref="A6:I8"/>
    <mergeCell ref="A9:I9"/>
    <mergeCell ref="A10:I10"/>
    <mergeCell ref="A11:G11"/>
    <mergeCell ref="H11:I11"/>
    <mergeCell ref="B12:D12"/>
    <mergeCell ref="H12:I12"/>
  </mergeCells>
  <pageMargins left="0.98402777777777795" right="0.70833333333333304" top="0.74861111111111101" bottom="0.74791666666666701" header="0.31527777777777799" footer="0.511811023622047"/>
  <pageSetup paperSize="9" orientation="portrait" horizontalDpi="300" verticalDpi="300"/>
  <headerFooter>
    <oddHeader>&amp;CDeskon studio d.o.o., Boškovićeva 18, Zagreb +385 91 5194 193, info@deskon-studio.hr</oddHeader>
  </headerFooter>
  <rowBreaks count="4" manualBreakCount="4">
    <brk id="9" max="16383" man="1"/>
    <brk id="36" max="16383" man="1"/>
    <brk id="53" max="16383" man="1"/>
    <brk id="77" max="16383" man="1"/>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dc:description/>
  <cp:lastModifiedBy>pc7</cp:lastModifiedBy>
  <cp:revision>0</cp:revision>
  <cp:lastPrinted>2023-10-03T12:32:28Z</cp:lastPrinted>
  <dcterms:created xsi:type="dcterms:W3CDTF">2023-09-25T13:07:42Z</dcterms:created>
  <dcterms:modified xsi:type="dcterms:W3CDTF">2026-07-23T12:33:54Z</dcterms:modified>
  <dc:language>en-US</dc:language>
</cp:coreProperties>
</file>