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2\folders$\derlbaeck\Desktop\TENDERI DIANA 2025\DZ ZAGREB ZAPAD (BAG) - mat.za ortodonciju gr. 2 (18.07.)\"/>
    </mc:Choice>
  </mc:AlternateContent>
  <xr:revisionPtr revIDLastSave="0" documentId="13_ncr:1_{511268F3-7699-4DEA-9DB4-A8D0B769BF43}" xr6:coauthVersionLast="47" xr6:coauthVersionMax="47" xr10:uidLastSave="{00000000-0000-0000-0000-000000000000}"/>
  <bookViews>
    <workbookView xWindow="28680" yWindow="1605" windowWidth="29040" windowHeight="15840" xr2:uid="{5F6D06F7-DBF4-472E-BD08-2408C43FA309}"/>
  </bookViews>
  <sheets>
    <sheet name="Grupa_4" sheetId="1" r:id="rId1"/>
  </sheets>
  <definedNames>
    <definedName name="_xlnm.Print_Area" localSheetId="0">Grupa_4!$A$1:$J$62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7" i="1"/>
  <c r="G52" i="1" l="1"/>
  <c r="A48" i="1"/>
  <c r="A49" i="1" s="1"/>
  <c r="A50" i="1" s="1"/>
  <c r="A51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<sst xmlns="http://schemas.openxmlformats.org/spreadsheetml/2006/main" count="152" uniqueCount="112">
  <si>
    <t>Dom zdravlja Zagreb Zapad</t>
  </si>
  <si>
    <t>Prilaz baruna Filipovića 11</t>
  </si>
  <si>
    <t>GRUPA 4 - TROŠKOVNIK- materijal za ortodonciju</t>
  </si>
  <si>
    <t>Red. br.</t>
  </si>
  <si>
    <t>Naziv proizvoda</t>
  </si>
  <si>
    <t>Jed. mjere</t>
  </si>
  <si>
    <t>Okvirna količina za 1 godine</t>
  </si>
  <si>
    <t>Nuđeni proizvod/nuđeni jednakovrijedan proizvod (naziv proizvoda, proizvođač i kataloška oznaka)</t>
  </si>
  <si>
    <t>Jedinična cijena bez PDV-a</t>
  </si>
  <si>
    <t>Ukupna cijena bez PDV-a</t>
  </si>
  <si>
    <t>Stopa PDV-a (%)</t>
  </si>
  <si>
    <t>Iznos PDV-a</t>
  </si>
  <si>
    <t>Ukupna cijena s PDV-om</t>
  </si>
  <si>
    <t>ORTODONCIJA</t>
  </si>
  <si>
    <t>PRSTENOVI  ZA MOLARE VELIČINE 7-34; " Molar bands with prewelded buccal tubes" ROTH 018, (Forestadent ili jednakovrijedno)</t>
  </si>
  <si>
    <t>KOM.</t>
  </si>
  <si>
    <t>POJEDINAČNE BRAVICE METALNE KONVENCIONALNO VEZUJUĆE TWIN BRAVICE,PRESKRIPCIJA ROTH;SLOT 18, Mini sprint, a´ 10 kom ( Forestadenet ili jednakovrijedno )</t>
  </si>
  <si>
    <t>PAK.</t>
  </si>
  <si>
    <t>set bravica 20 kom roth 018</t>
  </si>
  <si>
    <t xml:space="preserve">Žica za fiksnu retenciju, koristi se kod fiksne retencije nakon skidanja fiksnog aparatića, 0,16 inča, 355mm/14", a 10 </t>
  </si>
  <si>
    <t>NIKAL TITAN SUPER ELASTIČNA ŽICA GORNJA ČELJUST 012 TERMOAKTIVNA ( Forestadent ili jednakovrijedno )a10</t>
  </si>
  <si>
    <t>NIKAL TITAN SUPER ELASTIČNA ŽICA GORNJA ČELJUST 014 TERMOAKTIVNA ( Forestadent ili jednakovrijedno )a10</t>
  </si>
  <si>
    <t>NIKAL TITAN SUPER ELASTIČNA ŽICA GORNJA ČELJUST 016 TERMOAKTIVNA  ( Forestadent ili jednakovrijedno )a10</t>
  </si>
  <si>
    <t>NIKAL TITAN SUPER ELASTIČNA ŽICA G. 016 x 022  GORNJA ČELJUST TERMOAKTIVNA  ( Forestadent ili jednakovrijedno )a10</t>
  </si>
  <si>
    <t>NIKAL TITAN SUPER ELASTIČNA ŽICA  D 012 DONJA ČELJUST -TERMOAKTIVNA  ( Forestadent ili jednakovrijedno )a10</t>
  </si>
  <si>
    <t>NIKAL TITAN SUPER ELASTIČNA ŽICA D 014  DONJA ČELJUST- TERMOAKTIVNA  ( Forestadent ili jednakovrijedno )a10</t>
  </si>
  <si>
    <t>NIKAL TITANIUM  SUPER ELASTIČNA ŽICA D 016 DONJA ČELJUST- TERMOAKTIVNA  ( Forestadent ili jednakovrijedno )a10</t>
  </si>
  <si>
    <t>NIKAL TITANIUM SUPER ŽICA D 016X 022 -DONJA ČELJUST- TERMOAKTIVNA  ( Forestadent ili jednakovrijedno )a10</t>
  </si>
  <si>
    <t>ČELIČNA ŽICA G. SS 016  a´10 (Forestadent ili jednakovrijedno)</t>
  </si>
  <si>
    <t>ČELIČNA ŽICA G. SS 016 x 022  a´10 (Forestadent ili jednakovrijedno)</t>
  </si>
  <si>
    <t>ČELIČNA ŽICA D. SS 016  a´10 (Forestadent ili jednakovrijedno)</t>
  </si>
  <si>
    <t>ČELIČNA ŽICA D. SS 016 x 022  a´10 (Forestadent ili jednakovrijedno)</t>
  </si>
  <si>
    <t>LIGATURE 010  (metalne vezilice) a´1000</t>
  </si>
  <si>
    <t>KOBAYASHI LIGATURA SAVIJENA 014 a´100 (Forestadent ili jednakovrijedno)</t>
  </si>
  <si>
    <t>ELASTIČNE LIGATURE (vezilice) RAZNIH BOJA pak a 100 kom</t>
  </si>
  <si>
    <t>VOSAK ZA BRAVICE a´100</t>
  </si>
  <si>
    <t>CERVIKALNI HG TRAKA (Forestadent ili jednakovrijedno)</t>
  </si>
  <si>
    <t>LUK ZA HG, RAZNE VELIČINE (Forestadent ili jednakovrijedno)</t>
  </si>
  <si>
    <t>NITINOLSKI  C.Spee LUK DONJI   a 10 (Forestadent ili jednakovrijedno)</t>
  </si>
  <si>
    <t>NITINOLSKI  C.Spee LUK GORNJI  a 10 (Forestadent ili jednakovrijedno)</t>
  </si>
  <si>
    <t>PREGAČE  ZA PACIJENTE, rola a 80 (Euronda ili jednakovrijedno)</t>
  </si>
  <si>
    <t>CHAIN PROZIRNI, RIJETKI I GUSTI  rola L min 4,5m (3M ili jednakovrijedno)</t>
  </si>
  <si>
    <t>INTRAORALNE LATEX GUMICE RAZNE VELIČINE za korekciju međučeljusnog odnosa, min 60 g= 2 OZ (1/8, 3/16, 1/4, 5/16 inch-a), a 100 (Forestadent ili jednakovrijedno)</t>
  </si>
  <si>
    <t>INTRAORALNE LATEX GUMICE RAZNE VELIČINE za korekciju međučeljusnog odnosa, min 115 g= 4 OZ (1/8, 3/16, 1/4, 5/16 inch-a), a 100 (Forestadent ili jednakovrijedno)</t>
  </si>
  <si>
    <t>INTRAORALNE LATEX GUMICE RAZNE VELIČINE za korekciju međučeljusnog odnosa, min 170 g= 6 OZ (1/8, 3/16, 1/4, 5/16 inch-a), a 100 (Forestadent ili jednakovrijedno)</t>
  </si>
  <si>
    <t>POTISNE OPRUGE ZA OTVARANJE PROSTORA (DRUCKFEDER), NIKAL-TITAN, a´10 (Forestadent ili jednakovrijedno)</t>
  </si>
  <si>
    <t xml:space="preserve">SET ZA LJEPLJENJE BRAVICA  - SVJETLOSNO POLIMERIZIRAJUĆE LJEPILO (PASTA min 4g x 2, BOND min 6ml, sa pripadajućim asortimanom ) </t>
  </si>
  <si>
    <t>SET</t>
  </si>
  <si>
    <t>LINGVALNI GUMB OKRUGLI SA ZAKRIVLJENOM BAZOM a´ 10 (Forestadent ili jednakovrijedno)</t>
  </si>
  <si>
    <t>SEPARATOR GUMICE, koristi se pri stvaranju prostora između dva zuba kako bi se u ortopedskoj terapiji mogao staviti prsten, a´1000</t>
  </si>
  <si>
    <t xml:space="preserve"> RETRAKTOR ZA USNE VELIKI, otvarač usta koji se koristi kod stomatoloških zahvata, a 1</t>
  </si>
  <si>
    <t>KOM</t>
  </si>
  <si>
    <t xml:space="preserve"> RETRAKTOR ZA USNE MALI, otvarač usta koji se koristi kod stomatoloških zahvata, a 1</t>
  </si>
  <si>
    <t>BUKALNE CIJEVČICE ZA KUTNJAKE 16, 17, 26, 27, 36, 37, 46, 47 (Forestadent ili jednakovrijedno)</t>
  </si>
  <si>
    <t>STAKLENI IONOMER ZA CEMENTIRANJE PRSTENOVA (pah min 30 g x 1, tekućina 12 ml x 1, blok za miješanjex 1) (3M ili jednakovrijedno)</t>
  </si>
  <si>
    <t>MASA ZA UZIMANJE OTISAKA, BRZO STVRDNJAVAJUĆA, JAKO ELASTIČNA, 500 g (Zhermack, Ortoprint ili jednakovrijedno)</t>
  </si>
  <si>
    <t>KOMPOZIT ZA PODIZANJE ZAGRIZA (PLAVI ILI ROZI), stvrdnjavanje 40 sek, 2g (VOCO NDT Twinky Star Flow ili jednakovrijedno)</t>
  </si>
  <si>
    <t>TUBA</t>
  </si>
  <si>
    <t>PRSTENOVI ZA PREMOLARE, razne veličine (14-24), (Dentaurum ili jednakovrijedno)</t>
  </si>
  <si>
    <t>NIKAL TITANIUM ŽICA 0,16 X 0,16 GORNJA ŽICA- TERMOAKTIVNA</t>
  </si>
  <si>
    <t>NIKAL TITANIUM ŽICA 0,16X 0,16 DONJA ČELJUST- TERMOAKTIVNA</t>
  </si>
  <si>
    <t>NIKAL TITANIUM ŽICA 0,18 GORNJA ČELJUST- TERMOAKTIVNA</t>
  </si>
  <si>
    <t>GUMICE ZA DEROTACIJU (ELASTIC ROTATOR), a´10, (Forestadent ili jednakovrijedno)</t>
  </si>
  <si>
    <t xml:space="preserve"> NIKAL TITANIUM DONJA ČELJUST 018- TERMOAKTIVNA</t>
  </si>
  <si>
    <t>UKUPAN IZNOS BEZ PDV-a</t>
  </si>
  <si>
    <t>* Za svaku stavku troškovnika koja ima dodatak "ili jednakovrijedno" navedene karatkteristike u stupcu "Naziv proizvoda"</t>
  </si>
  <si>
    <t xml:space="preserve">   smatraju se kriterijima mjerodavnim za ocjenu jednakovrijednosti.</t>
  </si>
  <si>
    <t>2882-71xx PRSTEN G.L.6;                                                                                            2883-72xx PRSTEN G.D.6;                                                2892-46xx PRSTEN D.L.6;                                 2893-4705 PRSTEN D.D.6 ;                                      vel.07-34;  ROTH 018 a1 FORESTADENT</t>
  </si>
  <si>
    <t>787-0XXX  G.L. ;                                                               788-0XXX  G.D ;                                                                    787-1201  D.D.L.1/2;                                                            787-1XXX  D.L.;                                                                                      788-1XXX  D.D.;                                                                                                   BRAVICE mSPRINT ROTH 018   a10; FORESTADENT</t>
  </si>
  <si>
    <t>706-1006 BRAVICE mSPRINT ROTH 018 a20 FORESTADENT</t>
  </si>
  <si>
    <t>263-4040 TWIST ŽICA  RAVNA 016  á1 FORESTADENT</t>
  </si>
  <si>
    <t xml:space="preserve">203-0830 BIOSTARTER ŽICA G. 012 á 10 </t>
  </si>
  <si>
    <t>203-0835 BIOSTARTER ŽICA G. 014 á10 FORESTADENT</t>
  </si>
  <si>
    <t>203-0840 BIOSTARTER ŽICA G. 016 á10 FORESTADENT</t>
  </si>
  <si>
    <t>203-2040 BioTorque ŽICA G. 016x022 á 10 á10FORESTADENT</t>
  </si>
  <si>
    <t>203-0930 BIOSTARTER ŽICA D. 012 á  10 FORESTADENT</t>
  </si>
  <si>
    <t>203-0935 BIOSTARTER ŽICA D. 014 á  10 FORESTADENT</t>
  </si>
  <si>
    <t>203-0940 BIOSTARTER ŽICA D. 016 á  10 FORESTADENT</t>
  </si>
  <si>
    <t>203-2140BioTorque ŽICA D. 016x022 á 10 FORESTADENT</t>
  </si>
  <si>
    <t xml:space="preserve">202-3940 ČELIČNA ŽICA G.016  á10 FORESTADENT </t>
  </si>
  <si>
    <t xml:space="preserve">202-3740 ČELIČNA ŽICA G.016 x 022 á10 FORESTADENT </t>
  </si>
  <si>
    <t xml:space="preserve">202-4040 ČELIČNA ŽICA D.016  á10 FORESTADENT </t>
  </si>
  <si>
    <t xml:space="preserve">202-3840 ČELIČNA ŽICA D.016 x 022 á10 FORESTADENT </t>
  </si>
  <si>
    <t>312-1005 LIGATURE  á1000  FORESTADENT</t>
  </si>
  <si>
    <t xml:space="preserve">312-1008 LIGATURE  á100    FORESTADENT </t>
  </si>
  <si>
    <t xml:space="preserve">406-888 GUM.LIG. RAZNE BOJE  á 100 Solventum( bivši 3m) </t>
  </si>
  <si>
    <t xml:space="preserve">603-063 ORTODONTSKI VOSAK SILIKON a100 Solventum( bivši 3m) </t>
  </si>
  <si>
    <t>613-0010 HG TRAKA á1        FORESTADENT</t>
  </si>
  <si>
    <t>601-1020 LUK ZA HG "univ.";                                                601-3022 LUK ZA HG  "S" ;                                       601-3023 LUK ZA HG "M";                                    601-3024 LUK ZA HG "L";                                         á1       FORESTADENT</t>
  </si>
  <si>
    <t>205-0940 D.16; 205-0945 D.18; 205-1540 D.16X16; 205-2140 D.16X22;  a10 FORESTADENT</t>
  </si>
  <si>
    <t>205-0840 G.16; 205-0845 G.18; 205-1440 G.16X16; 205-2040 G.16X22;  a10 FORESTADENT</t>
  </si>
  <si>
    <t>007000XX PREGAČE U ROLI  a80  DENTAL WORLD</t>
  </si>
  <si>
    <t xml:space="preserve">406-612 CHAIN  PROZIRNI (rijetki); 406-622 CHAIN  PROZIRNI (gusti) Solventum( bivši 3m) </t>
  </si>
  <si>
    <t xml:space="preserve">650-1006 1/8, 650-1001 3/16,650-1002 1/4, 650-1003 5/16;  GUMICA LATEX   á100   FORESTADENT </t>
  </si>
  <si>
    <t xml:space="preserve">650-1016 1/8; 650-1011 3/16; 650-1012 1/4, 650-1013 5/16;   GUMICA LATEX   á100   FORESTADENT </t>
  </si>
  <si>
    <t xml:space="preserve">650-1026 1/8; 650-1021 3/16; 650-1022 1/4; 650-1023 5/16;  GUMICA LATEX   á100   FORESTADENT </t>
  </si>
  <si>
    <t xml:space="preserve">311-2001 DRUCKFEDER 14mm á10  FORESTADENT </t>
  </si>
  <si>
    <t xml:space="preserve">712-035 TRANSBOND XT SYRINGE  KIT  Solventum( bivši 3m) </t>
  </si>
  <si>
    <t>760-0805 LING.GUMB á10      FORESTADENT</t>
  </si>
  <si>
    <t>657-0002 SEPARATOR GUMICE a 1000   FORESTADENT</t>
  </si>
  <si>
    <t>Lip retractor Adult a2 DENTAL WORLD</t>
  </si>
  <si>
    <t>Lip retractor Child a2 DENTAL WORLD</t>
  </si>
  <si>
    <t xml:space="preserve"> BUK.CJEV.roth 018:   741-0728 GD6, 741-1704 DD6 ;  740- 0728 GL6, 740- 1704 DL6 ; 740-0804 GL7, 740-1804 DL7 , 741-0804 GD7, 741-1804 DD7</t>
  </si>
  <si>
    <t xml:space="preserve">KETAC CEM EASYMIX 56900                                 Solventum( bivši 3m) </t>
  </si>
  <si>
    <t>C302145  ORTHOPRINT 500gr ZHERMACK</t>
  </si>
  <si>
    <t>TWINKY FLOW PINK U ŠTRC. 2gr VOCO</t>
  </si>
  <si>
    <t xml:space="preserve">860-00xx PRSTEN PREMOLARNI </t>
  </si>
  <si>
    <t>203-1440 BioTorque ŽICA G. 016x016 á 10 FORESTADENT</t>
  </si>
  <si>
    <t>203-1540 BioTorque ŽICA D. 016x016 á 10 FORESTADENT</t>
  </si>
  <si>
    <t>203-0845 BIOSTARTER ŽICA G. 018 a10 FORESTADENT</t>
  </si>
  <si>
    <t>659-0001 ROTATOR  á 100 FORESTADENT</t>
  </si>
  <si>
    <t>203-0945 BIOSTARTER ŽICA D. 018 a10 FORESTADENT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</si>
</sst>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A]General"/>
    <numFmt numFmtId="165" formatCode="[$-41A]#,##0.00"/>
    <numFmt numFmtId="166" formatCode="[$-41A]0%"/>
    <numFmt numFmtId="167" formatCode="[$-41A]0.00"/>
    <numFmt numFmtId="168" formatCode="#,##0.00&quot; &quot;;&quot;-&quot;#,##0.00&quot; &quot;"/>
    <numFmt numFmtId="169" formatCode="#,##0.00&quot; &quot;[$€-41A];[Red]&quot;-&quot;#,##0.00&quot; &quot;[$€-41A]"/>
  </numFmts>
  <fonts count="8" x14ac:knownFonts="1"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169" fontId="4" fillId="0" borderId="0" applyBorder="0" applyProtection="0"/>
  </cellStyleXfs>
  <cellXfs count="30">
    <xf numFmtId="0" fontId="0" fillId="0" borderId="0" xfId="0"/>
    <xf numFmtId="164" fontId="5" fillId="2" borderId="0" xfId="1" applyFont="1" applyFill="1" applyAlignment="1">
      <alignment wrapText="1"/>
    </xf>
    <xf numFmtId="164" fontId="5" fillId="2" borderId="0" xfId="1" applyFont="1" applyFill="1" applyAlignment="1">
      <alignment vertical="center" wrapText="1"/>
    </xf>
    <xf numFmtId="164" fontId="5" fillId="2" borderId="0" xfId="1" applyFont="1" applyFill="1"/>
    <xf numFmtId="164" fontId="6" fillId="3" borderId="1" xfId="1" applyFont="1" applyFill="1" applyBorder="1" applyAlignment="1">
      <alignment horizontal="center" vertical="center" wrapText="1"/>
    </xf>
    <xf numFmtId="168" fontId="6" fillId="3" borderId="1" xfId="1" applyNumberFormat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horizontal="center" vertical="center" wrapText="1"/>
    </xf>
    <xf numFmtId="164" fontId="5" fillId="2" borderId="1" xfId="1" applyFont="1" applyFill="1" applyBorder="1" applyAlignment="1">
      <alignment vertical="center" wrapText="1"/>
    </xf>
    <xf numFmtId="164" fontId="7" fillId="0" borderId="1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horizontal="center" vertical="center" wrapText="1"/>
    </xf>
    <xf numFmtId="164" fontId="5" fillId="0" borderId="0" xfId="1" applyFont="1" applyAlignment="1">
      <alignment horizontal="center" wrapText="1"/>
    </xf>
    <xf numFmtId="164" fontId="7" fillId="0" borderId="1" xfId="1" applyFont="1" applyBorder="1" applyAlignment="1">
      <alignment vertical="center" wrapText="1"/>
    </xf>
    <xf numFmtId="164" fontId="7" fillId="2" borderId="1" xfId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5" fillId="2" borderId="0" xfId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vertical="center" wrapText="1"/>
    </xf>
    <xf numFmtId="164" fontId="5" fillId="2" borderId="0" xfId="1" applyFont="1" applyFill="1" applyAlignment="1">
      <alignment horizontal="left" vertical="center"/>
    </xf>
    <xf numFmtId="165" fontId="5" fillId="2" borderId="0" xfId="1" applyNumberFormat="1" applyFont="1" applyFill="1"/>
    <xf numFmtId="165" fontId="5" fillId="6" borderId="1" xfId="1" applyNumberFormat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top" wrapText="1"/>
    </xf>
    <xf numFmtId="164" fontId="5" fillId="5" borderId="1" xfId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5" fillId="2" borderId="0" xfId="1" applyFont="1" applyFill="1" applyAlignment="1">
      <alignment horizontal="left" wrapText="1"/>
    </xf>
    <xf numFmtId="164" fontId="6" fillId="2" borderId="0" xfId="1" applyFont="1" applyFill="1" applyAlignment="1">
      <alignment horizontal="center"/>
    </xf>
    <xf numFmtId="164" fontId="6" fillId="4" borderId="1" xfId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wrapText="1"/>
    </xf>
  </cellXfs>
  <cellStyles count="8">
    <cellStyle name="Excel Built-in Normal" xfId="1" xr:uid="{3F1D652A-0180-4DF5-9E5B-B347C40A9259}"/>
    <cellStyle name="Heading" xfId="2" xr:uid="{11941F26-143F-4C75-A329-0D837F79595E}"/>
    <cellStyle name="Heading1" xfId="3" xr:uid="{C8C127E3-87D9-4800-9880-B5A5C96C0C15}"/>
    <cellStyle name="Normal" xfId="0" builtinId="0" customBuiltin="1"/>
    <cellStyle name="Normalno 2" xfId="4" xr:uid="{05464A5F-0F82-4B08-8F07-650583DA4D3E}"/>
    <cellStyle name="Normalno 3" xfId="5" xr:uid="{1DA0E419-2F59-4644-9526-730C14066F51}"/>
    <cellStyle name="Result" xfId="6" xr:uid="{0F606E65-A368-46E7-893C-8F5341F5B89B}"/>
    <cellStyle name="Result2" xfId="7" xr:uid="{7B590868-167F-4394-8C21-79F057F44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30FD-67FE-49C5-AE14-ACB2329B9E1C}">
  <dimension ref="A1:AMJ973"/>
  <sheetViews>
    <sheetView tabSelected="1" zoomScaleNormal="100" workbookViewId="0">
      <selection activeCell="S7" sqref="S7"/>
    </sheetView>
  </sheetViews>
  <sheetFormatPr defaultColWidth="8.75" defaultRowHeight="12.75" customHeight="1" x14ac:dyDescent="0.2"/>
  <cols>
    <col min="1" max="1" width="4" style="3" customWidth="1"/>
    <col min="2" max="2" width="30.25" style="3" customWidth="1"/>
    <col min="3" max="3" width="5.75" style="3" customWidth="1"/>
    <col min="4" max="4" width="8.625" style="3" customWidth="1"/>
    <col min="5" max="5" width="31.25" style="3" customWidth="1"/>
    <col min="6" max="6" width="8" style="3" customWidth="1"/>
    <col min="7" max="7" width="10.875" style="3" customWidth="1"/>
    <col min="8" max="8" width="9.625" style="3" customWidth="1"/>
    <col min="9" max="9" width="10.125" style="3" customWidth="1"/>
    <col min="10" max="10" width="12" style="3" customWidth="1"/>
    <col min="11" max="11" width="14.5" style="3" customWidth="1"/>
    <col min="12" max="27" width="11.25" style="3" customWidth="1"/>
    <col min="28" max="1024" width="13.375" style="3" customWidth="1"/>
    <col min="1025" max="1025" width="8.75" customWidth="1"/>
  </cols>
  <sheetData>
    <row r="1" spans="1:27" ht="15.75" customHeight="1" x14ac:dyDescent="0.2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">
      <c r="A2" s="26" t="s">
        <v>1</v>
      </c>
      <c r="B2" s="26"/>
      <c r="C2" s="26"/>
      <c r="D2" s="1"/>
      <c r="E2" s="1"/>
      <c r="F2" s="1"/>
      <c r="G2" s="1"/>
      <c r="H2" s="1"/>
      <c r="I2" s="1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25" customHeight="1" x14ac:dyDescent="0.2">
      <c r="A3" s="1"/>
      <c r="B3" s="27" t="s">
        <v>2</v>
      </c>
      <c r="C3" s="27"/>
      <c r="D3" s="27"/>
      <c r="E3" s="27"/>
      <c r="F3" s="27"/>
      <c r="G3" s="27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0.25" customHeight="1" x14ac:dyDescent="0.2">
      <c r="A5" s="4" t="s">
        <v>3</v>
      </c>
      <c r="B5" s="4" t="s">
        <v>4</v>
      </c>
      <c r="C5" s="4" t="s">
        <v>5</v>
      </c>
      <c r="D5" s="4" t="s">
        <v>6</v>
      </c>
      <c r="E5" s="5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6.25" customHeight="1" x14ac:dyDescent="0.2">
      <c r="A6" s="28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71.25" customHeight="1" x14ac:dyDescent="0.2">
      <c r="A7" s="6">
        <v>1</v>
      </c>
      <c r="B7" s="7" t="s">
        <v>14</v>
      </c>
      <c r="C7" s="6" t="s">
        <v>15</v>
      </c>
      <c r="D7" s="8">
        <v>150</v>
      </c>
      <c r="E7" s="9" t="s">
        <v>67</v>
      </c>
      <c r="F7" s="10">
        <v>3.5</v>
      </c>
      <c r="G7" s="10">
        <f>F7*D7</f>
        <v>525</v>
      </c>
      <c r="H7" s="11">
        <v>0.05</v>
      </c>
      <c r="I7" s="12">
        <f>G7*H7</f>
        <v>26.25</v>
      </c>
      <c r="J7" s="10">
        <f>G7+I7</f>
        <v>551.25</v>
      </c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92.25" customHeight="1" x14ac:dyDescent="0.2">
      <c r="A8" s="6">
        <f t="shared" ref="A8:A44" si="0">A7+1</f>
        <v>2</v>
      </c>
      <c r="B8" s="7" t="s">
        <v>16</v>
      </c>
      <c r="C8" s="6" t="s">
        <v>17</v>
      </c>
      <c r="D8" s="8">
        <v>125</v>
      </c>
      <c r="E8" s="23" t="s">
        <v>68</v>
      </c>
      <c r="F8" s="10">
        <v>9.5</v>
      </c>
      <c r="G8" s="10">
        <f t="shared" ref="G8:G51" si="1">F8*D8</f>
        <v>1187.5</v>
      </c>
      <c r="H8" s="11">
        <v>0.05</v>
      </c>
      <c r="I8" s="12">
        <f t="shared" ref="I8:I51" si="2">G8*H8</f>
        <v>59.375</v>
      </c>
      <c r="J8" s="10">
        <f t="shared" ref="J8:J51" si="3">G8+I8</f>
        <v>1246.875</v>
      </c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2.25" customHeight="1" x14ac:dyDescent="0.2">
      <c r="A9" s="6">
        <f t="shared" si="0"/>
        <v>3</v>
      </c>
      <c r="B9" s="7" t="s">
        <v>18</v>
      </c>
      <c r="C9" s="6" t="s">
        <v>17</v>
      </c>
      <c r="D9" s="8">
        <v>80</v>
      </c>
      <c r="E9" s="9" t="s">
        <v>69</v>
      </c>
      <c r="F9" s="10">
        <v>19</v>
      </c>
      <c r="G9" s="10">
        <f t="shared" si="1"/>
        <v>1520</v>
      </c>
      <c r="H9" s="11">
        <v>0.05</v>
      </c>
      <c r="I9" s="12">
        <f t="shared" si="2"/>
        <v>76</v>
      </c>
      <c r="J9" s="10">
        <f t="shared" si="3"/>
        <v>1596</v>
      </c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8.25" x14ac:dyDescent="0.2">
      <c r="A10" s="6">
        <f t="shared" si="0"/>
        <v>4</v>
      </c>
      <c r="B10" s="7" t="s">
        <v>19</v>
      </c>
      <c r="C10" s="6" t="s">
        <v>17</v>
      </c>
      <c r="D10" s="8">
        <v>1</v>
      </c>
      <c r="E10" s="9" t="s">
        <v>70</v>
      </c>
      <c r="F10" s="10">
        <v>25</v>
      </c>
      <c r="G10" s="10">
        <f t="shared" si="1"/>
        <v>25</v>
      </c>
      <c r="H10" s="11">
        <v>0.05</v>
      </c>
      <c r="I10" s="12">
        <f t="shared" si="2"/>
        <v>1.25</v>
      </c>
      <c r="J10" s="10">
        <f t="shared" si="3"/>
        <v>26.25</v>
      </c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40.9" customHeight="1" x14ac:dyDescent="0.2">
      <c r="A11" s="6">
        <f t="shared" si="0"/>
        <v>5</v>
      </c>
      <c r="B11" s="7" t="s">
        <v>20</v>
      </c>
      <c r="C11" s="6" t="s">
        <v>17</v>
      </c>
      <c r="D11" s="8">
        <v>10</v>
      </c>
      <c r="E11" s="24" t="s">
        <v>71</v>
      </c>
      <c r="F11" s="22">
        <v>30</v>
      </c>
      <c r="G11" s="10">
        <f t="shared" si="1"/>
        <v>300</v>
      </c>
      <c r="H11" s="11">
        <v>0.05</v>
      </c>
      <c r="I11" s="12">
        <f t="shared" si="2"/>
        <v>15</v>
      </c>
      <c r="J11" s="10">
        <f t="shared" si="3"/>
        <v>315</v>
      </c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8.25" x14ac:dyDescent="0.2">
      <c r="A12" s="6">
        <f t="shared" si="0"/>
        <v>6</v>
      </c>
      <c r="B12" s="7" t="s">
        <v>21</v>
      </c>
      <c r="C12" s="6" t="s">
        <v>17</v>
      </c>
      <c r="D12" s="8">
        <v>10</v>
      </c>
      <c r="E12" s="24" t="s">
        <v>72</v>
      </c>
      <c r="F12" s="22">
        <v>30</v>
      </c>
      <c r="G12" s="10">
        <f t="shared" si="1"/>
        <v>300</v>
      </c>
      <c r="H12" s="11">
        <v>0.05</v>
      </c>
      <c r="I12" s="12">
        <f t="shared" si="2"/>
        <v>15</v>
      </c>
      <c r="J12" s="10">
        <f t="shared" si="3"/>
        <v>315</v>
      </c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8.25" x14ac:dyDescent="0.2">
      <c r="A13" s="6">
        <f t="shared" si="0"/>
        <v>7</v>
      </c>
      <c r="B13" s="7" t="s">
        <v>22</v>
      </c>
      <c r="C13" s="6" t="s">
        <v>17</v>
      </c>
      <c r="D13" s="8">
        <v>10</v>
      </c>
      <c r="E13" s="24" t="s">
        <v>73</v>
      </c>
      <c r="F13" s="22">
        <v>30</v>
      </c>
      <c r="G13" s="10">
        <f t="shared" si="1"/>
        <v>300</v>
      </c>
      <c r="H13" s="11">
        <v>0.05</v>
      </c>
      <c r="I13" s="12">
        <f t="shared" si="2"/>
        <v>15</v>
      </c>
      <c r="J13" s="10">
        <f t="shared" si="3"/>
        <v>315</v>
      </c>
      <c r="K13" s="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8.25" x14ac:dyDescent="0.2">
      <c r="A14" s="6">
        <f t="shared" si="0"/>
        <v>8</v>
      </c>
      <c r="B14" s="7" t="s">
        <v>23</v>
      </c>
      <c r="C14" s="6" t="s">
        <v>17</v>
      </c>
      <c r="D14" s="8">
        <v>10</v>
      </c>
      <c r="E14" s="24" t="s">
        <v>74</v>
      </c>
      <c r="F14" s="22">
        <v>30</v>
      </c>
      <c r="G14" s="10">
        <f t="shared" si="1"/>
        <v>300</v>
      </c>
      <c r="H14" s="11">
        <v>0.05</v>
      </c>
      <c r="I14" s="12">
        <f t="shared" si="2"/>
        <v>15</v>
      </c>
      <c r="J14" s="10">
        <f t="shared" si="3"/>
        <v>315</v>
      </c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8.25" x14ac:dyDescent="0.2">
      <c r="A15" s="6">
        <f t="shared" si="0"/>
        <v>9</v>
      </c>
      <c r="B15" s="7" t="s">
        <v>24</v>
      </c>
      <c r="C15" s="6" t="s">
        <v>17</v>
      </c>
      <c r="D15" s="8">
        <v>10</v>
      </c>
      <c r="E15" s="24" t="s">
        <v>75</v>
      </c>
      <c r="F15" s="22">
        <v>30</v>
      </c>
      <c r="G15" s="10">
        <f t="shared" si="1"/>
        <v>300</v>
      </c>
      <c r="H15" s="11">
        <v>0.05</v>
      </c>
      <c r="I15" s="12">
        <f t="shared" si="2"/>
        <v>15</v>
      </c>
      <c r="J15" s="10">
        <f t="shared" si="3"/>
        <v>315</v>
      </c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8.25" x14ac:dyDescent="0.2">
      <c r="A16" s="6">
        <f t="shared" si="0"/>
        <v>10</v>
      </c>
      <c r="B16" s="7" t="s">
        <v>25</v>
      </c>
      <c r="C16" s="6" t="s">
        <v>17</v>
      </c>
      <c r="D16" s="8">
        <v>10</v>
      </c>
      <c r="E16" s="24" t="s">
        <v>76</v>
      </c>
      <c r="F16" s="22">
        <v>30</v>
      </c>
      <c r="G16" s="10">
        <f t="shared" si="1"/>
        <v>300</v>
      </c>
      <c r="H16" s="11">
        <v>0.05</v>
      </c>
      <c r="I16" s="12">
        <f t="shared" si="2"/>
        <v>15</v>
      </c>
      <c r="J16" s="10">
        <f t="shared" si="3"/>
        <v>315</v>
      </c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8.25" x14ac:dyDescent="0.2">
      <c r="A17" s="6">
        <f t="shared" si="0"/>
        <v>11</v>
      </c>
      <c r="B17" s="7" t="s">
        <v>26</v>
      </c>
      <c r="C17" s="6" t="s">
        <v>17</v>
      </c>
      <c r="D17" s="8">
        <v>10</v>
      </c>
      <c r="E17" s="24" t="s">
        <v>77</v>
      </c>
      <c r="F17" s="22">
        <v>30</v>
      </c>
      <c r="G17" s="10">
        <f t="shared" si="1"/>
        <v>300</v>
      </c>
      <c r="H17" s="11">
        <v>0.05</v>
      </c>
      <c r="I17" s="12">
        <f t="shared" si="2"/>
        <v>15</v>
      </c>
      <c r="J17" s="10">
        <f t="shared" si="3"/>
        <v>315</v>
      </c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x14ac:dyDescent="0.2">
      <c r="A18" s="6">
        <f t="shared" si="0"/>
        <v>12</v>
      </c>
      <c r="B18" s="7" t="s">
        <v>27</v>
      </c>
      <c r="C18" s="6" t="s">
        <v>17</v>
      </c>
      <c r="D18" s="8">
        <v>10</v>
      </c>
      <c r="E18" s="24" t="s">
        <v>78</v>
      </c>
      <c r="F18" s="22">
        <v>30</v>
      </c>
      <c r="G18" s="10">
        <f t="shared" si="1"/>
        <v>300</v>
      </c>
      <c r="H18" s="11">
        <v>0.05</v>
      </c>
      <c r="I18" s="12">
        <f t="shared" si="2"/>
        <v>15</v>
      </c>
      <c r="J18" s="10">
        <f t="shared" si="3"/>
        <v>315</v>
      </c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0" customHeight="1" x14ac:dyDescent="0.2">
      <c r="A19" s="6">
        <f t="shared" si="0"/>
        <v>13</v>
      </c>
      <c r="B19" s="7" t="s">
        <v>28</v>
      </c>
      <c r="C19" s="6" t="s">
        <v>17</v>
      </c>
      <c r="D19" s="8">
        <v>10</v>
      </c>
      <c r="E19" s="9" t="s">
        <v>79</v>
      </c>
      <c r="F19" s="10">
        <v>4.5</v>
      </c>
      <c r="G19" s="10">
        <f t="shared" si="1"/>
        <v>45</v>
      </c>
      <c r="H19" s="11">
        <v>0.05</v>
      </c>
      <c r="I19" s="12">
        <f t="shared" si="2"/>
        <v>2.25</v>
      </c>
      <c r="J19" s="10">
        <f t="shared" si="3"/>
        <v>47.25</v>
      </c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1.5" customHeight="1" x14ac:dyDescent="0.2">
      <c r="A20" s="6">
        <f t="shared" si="0"/>
        <v>14</v>
      </c>
      <c r="B20" s="7" t="s">
        <v>29</v>
      </c>
      <c r="C20" s="6" t="s">
        <v>17</v>
      </c>
      <c r="D20" s="8">
        <v>10</v>
      </c>
      <c r="E20" s="9" t="s">
        <v>80</v>
      </c>
      <c r="F20" s="10">
        <v>4.5</v>
      </c>
      <c r="G20" s="10">
        <f t="shared" si="1"/>
        <v>45</v>
      </c>
      <c r="H20" s="11">
        <v>0.05</v>
      </c>
      <c r="I20" s="12">
        <f t="shared" si="2"/>
        <v>2.25</v>
      </c>
      <c r="J20" s="10">
        <f t="shared" si="3"/>
        <v>47.25</v>
      </c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1.5" customHeight="1" x14ac:dyDescent="0.2">
      <c r="A21" s="6">
        <f t="shared" si="0"/>
        <v>15</v>
      </c>
      <c r="B21" s="7" t="s">
        <v>30</v>
      </c>
      <c r="C21" s="6" t="s">
        <v>17</v>
      </c>
      <c r="D21" s="8">
        <v>10</v>
      </c>
      <c r="E21" s="9" t="s">
        <v>81</v>
      </c>
      <c r="F21" s="10">
        <v>4.5</v>
      </c>
      <c r="G21" s="10">
        <f t="shared" si="1"/>
        <v>45</v>
      </c>
      <c r="H21" s="11">
        <v>0.05</v>
      </c>
      <c r="I21" s="12">
        <f t="shared" si="2"/>
        <v>2.25</v>
      </c>
      <c r="J21" s="10">
        <f t="shared" si="3"/>
        <v>47.25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9.25" customHeight="1" x14ac:dyDescent="0.2">
      <c r="A22" s="6">
        <f t="shared" si="0"/>
        <v>16</v>
      </c>
      <c r="B22" s="7" t="s">
        <v>31</v>
      </c>
      <c r="C22" s="6" t="s">
        <v>17</v>
      </c>
      <c r="D22" s="8">
        <v>10</v>
      </c>
      <c r="E22" s="9" t="s">
        <v>82</v>
      </c>
      <c r="F22" s="10">
        <v>4.5</v>
      </c>
      <c r="G22" s="10">
        <f t="shared" si="1"/>
        <v>45</v>
      </c>
      <c r="H22" s="11">
        <v>0.05</v>
      </c>
      <c r="I22" s="12">
        <f t="shared" si="2"/>
        <v>2.25</v>
      </c>
      <c r="J22" s="10">
        <f t="shared" si="3"/>
        <v>47.25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75" customHeight="1" x14ac:dyDescent="0.2">
      <c r="A23" s="6">
        <f t="shared" si="0"/>
        <v>17</v>
      </c>
      <c r="B23" s="7" t="s">
        <v>32</v>
      </c>
      <c r="C23" s="6" t="s">
        <v>17</v>
      </c>
      <c r="D23" s="8">
        <v>2</v>
      </c>
      <c r="E23" s="9" t="s">
        <v>83</v>
      </c>
      <c r="F23" s="10">
        <v>35</v>
      </c>
      <c r="G23" s="10">
        <f t="shared" si="1"/>
        <v>70</v>
      </c>
      <c r="H23" s="11">
        <v>0.05</v>
      </c>
      <c r="I23" s="12">
        <f t="shared" si="2"/>
        <v>3.5</v>
      </c>
      <c r="J23" s="10">
        <f t="shared" si="3"/>
        <v>73.5</v>
      </c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.5" x14ac:dyDescent="0.2">
      <c r="A24" s="6">
        <f t="shared" si="0"/>
        <v>18</v>
      </c>
      <c r="B24" s="7" t="s">
        <v>33</v>
      </c>
      <c r="C24" s="6" t="s">
        <v>17</v>
      </c>
      <c r="D24" s="8">
        <v>2</v>
      </c>
      <c r="E24" s="9" t="s">
        <v>84</v>
      </c>
      <c r="F24" s="10">
        <v>38</v>
      </c>
      <c r="G24" s="10">
        <f t="shared" si="1"/>
        <v>76</v>
      </c>
      <c r="H24" s="11">
        <v>0.05</v>
      </c>
      <c r="I24" s="12">
        <f t="shared" si="2"/>
        <v>3.8000000000000003</v>
      </c>
      <c r="J24" s="10">
        <f t="shared" si="3"/>
        <v>79.8</v>
      </c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0" customHeight="1" x14ac:dyDescent="0.2">
      <c r="A25" s="6">
        <f t="shared" si="0"/>
        <v>19</v>
      </c>
      <c r="B25" s="7" t="s">
        <v>34</v>
      </c>
      <c r="C25" s="6" t="s">
        <v>17</v>
      </c>
      <c r="D25" s="8">
        <v>17</v>
      </c>
      <c r="E25" s="24" t="s">
        <v>85</v>
      </c>
      <c r="F25" s="10">
        <v>25.4</v>
      </c>
      <c r="G25" s="10">
        <f t="shared" si="1"/>
        <v>431.79999999999995</v>
      </c>
      <c r="H25" s="11">
        <v>0.05</v>
      </c>
      <c r="I25" s="12">
        <f t="shared" si="2"/>
        <v>21.59</v>
      </c>
      <c r="J25" s="10">
        <f t="shared" si="3"/>
        <v>453.38999999999993</v>
      </c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9" customHeight="1" x14ac:dyDescent="0.2">
      <c r="A26" s="6">
        <f t="shared" si="0"/>
        <v>20</v>
      </c>
      <c r="B26" s="7" t="s">
        <v>35</v>
      </c>
      <c r="C26" s="6" t="s">
        <v>17</v>
      </c>
      <c r="D26" s="8">
        <v>2</v>
      </c>
      <c r="E26" s="9" t="s">
        <v>86</v>
      </c>
      <c r="F26" s="10">
        <v>85</v>
      </c>
      <c r="G26" s="10">
        <f t="shared" si="1"/>
        <v>170</v>
      </c>
      <c r="H26" s="11">
        <v>0.05</v>
      </c>
      <c r="I26" s="12">
        <f t="shared" si="2"/>
        <v>8.5</v>
      </c>
      <c r="J26" s="10">
        <f t="shared" si="3"/>
        <v>178.5</v>
      </c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5.5" x14ac:dyDescent="0.2">
      <c r="A27" s="6">
        <f t="shared" si="0"/>
        <v>21</v>
      </c>
      <c r="B27" s="7" t="s">
        <v>36</v>
      </c>
      <c r="C27" s="6" t="s">
        <v>15</v>
      </c>
      <c r="D27" s="8">
        <v>5</v>
      </c>
      <c r="E27" s="9" t="s">
        <v>87</v>
      </c>
      <c r="F27" s="10">
        <v>11.35</v>
      </c>
      <c r="G27" s="10">
        <f t="shared" si="1"/>
        <v>56.75</v>
      </c>
      <c r="H27" s="11">
        <v>0.05</v>
      </c>
      <c r="I27" s="12">
        <f t="shared" si="2"/>
        <v>2.8375000000000004</v>
      </c>
      <c r="J27" s="10">
        <f t="shared" si="3"/>
        <v>59.587499999999999</v>
      </c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68.25" customHeight="1" x14ac:dyDescent="0.2">
      <c r="A28" s="6">
        <f t="shared" si="0"/>
        <v>22</v>
      </c>
      <c r="B28" s="7" t="s">
        <v>37</v>
      </c>
      <c r="C28" s="6" t="s">
        <v>15</v>
      </c>
      <c r="D28" s="8">
        <v>5</v>
      </c>
      <c r="E28" s="24" t="s">
        <v>88</v>
      </c>
      <c r="F28" s="10">
        <v>12.53</v>
      </c>
      <c r="G28" s="10">
        <f t="shared" si="1"/>
        <v>62.65</v>
      </c>
      <c r="H28" s="11">
        <v>0.05</v>
      </c>
      <c r="I28" s="12">
        <f t="shared" si="2"/>
        <v>3.1325000000000003</v>
      </c>
      <c r="J28" s="10">
        <f t="shared" si="3"/>
        <v>65.782499999999999</v>
      </c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2" customHeight="1" x14ac:dyDescent="0.2">
      <c r="A29" s="6">
        <f t="shared" si="0"/>
        <v>23</v>
      </c>
      <c r="B29" s="7" t="s">
        <v>38</v>
      </c>
      <c r="C29" s="6" t="s">
        <v>17</v>
      </c>
      <c r="D29" s="8">
        <v>10</v>
      </c>
      <c r="E29" s="9" t="s">
        <v>89</v>
      </c>
      <c r="F29" s="10">
        <v>73</v>
      </c>
      <c r="G29" s="10">
        <f t="shared" si="1"/>
        <v>730</v>
      </c>
      <c r="H29" s="11">
        <v>0.05</v>
      </c>
      <c r="I29" s="12">
        <f t="shared" si="2"/>
        <v>36.5</v>
      </c>
      <c r="J29" s="10">
        <f t="shared" si="3"/>
        <v>766.5</v>
      </c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2" customHeight="1" x14ac:dyDescent="0.2">
      <c r="A30" s="6">
        <f t="shared" si="0"/>
        <v>24</v>
      </c>
      <c r="B30" s="7" t="s">
        <v>39</v>
      </c>
      <c r="C30" s="6" t="s">
        <v>17</v>
      </c>
      <c r="D30" s="8">
        <v>10</v>
      </c>
      <c r="E30" s="9" t="s">
        <v>90</v>
      </c>
      <c r="F30" s="10">
        <v>73</v>
      </c>
      <c r="G30" s="10">
        <f t="shared" si="1"/>
        <v>730</v>
      </c>
      <c r="H30" s="11">
        <v>0.05</v>
      </c>
      <c r="I30" s="12">
        <f t="shared" si="2"/>
        <v>36.5</v>
      </c>
      <c r="J30" s="10">
        <f t="shared" si="3"/>
        <v>766.5</v>
      </c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9.25" customHeight="1" x14ac:dyDescent="0.2">
      <c r="A31" s="6">
        <f t="shared" si="0"/>
        <v>25</v>
      </c>
      <c r="B31" s="7" t="s">
        <v>40</v>
      </c>
      <c r="C31" s="6" t="s">
        <v>17</v>
      </c>
      <c r="D31" s="8">
        <v>5</v>
      </c>
      <c r="E31" s="13" t="s">
        <v>91</v>
      </c>
      <c r="F31" s="10">
        <v>7.57</v>
      </c>
      <c r="G31" s="10">
        <f t="shared" si="1"/>
        <v>37.85</v>
      </c>
      <c r="H31" s="11">
        <v>0.25</v>
      </c>
      <c r="I31" s="12">
        <f t="shared" si="2"/>
        <v>9.4625000000000004</v>
      </c>
      <c r="J31" s="10">
        <f t="shared" si="3"/>
        <v>47.3125</v>
      </c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43.5" customHeight="1" x14ac:dyDescent="0.2">
      <c r="A32" s="6">
        <f t="shared" si="0"/>
        <v>26</v>
      </c>
      <c r="B32" s="7" t="s">
        <v>41</v>
      </c>
      <c r="C32" s="6" t="s">
        <v>15</v>
      </c>
      <c r="D32" s="8">
        <v>5</v>
      </c>
      <c r="E32" s="9" t="s">
        <v>92</v>
      </c>
      <c r="F32" s="10">
        <v>29.92</v>
      </c>
      <c r="G32" s="10">
        <f t="shared" si="1"/>
        <v>149.60000000000002</v>
      </c>
      <c r="H32" s="11">
        <v>0.05</v>
      </c>
      <c r="I32" s="12">
        <f t="shared" si="2"/>
        <v>7.4800000000000013</v>
      </c>
      <c r="J32" s="10">
        <f t="shared" si="3"/>
        <v>157.08000000000001</v>
      </c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51" x14ac:dyDescent="0.2">
      <c r="A33" s="6">
        <f t="shared" si="0"/>
        <v>27</v>
      </c>
      <c r="B33" s="14" t="s">
        <v>42</v>
      </c>
      <c r="C33" s="6" t="s">
        <v>17</v>
      </c>
      <c r="D33" s="8">
        <v>14</v>
      </c>
      <c r="E33" s="9" t="s">
        <v>93</v>
      </c>
      <c r="F33" s="10">
        <v>0.95</v>
      </c>
      <c r="G33" s="10">
        <f t="shared" si="1"/>
        <v>13.299999999999999</v>
      </c>
      <c r="H33" s="11">
        <v>0.05</v>
      </c>
      <c r="I33" s="12">
        <f t="shared" si="2"/>
        <v>0.66500000000000004</v>
      </c>
      <c r="J33" s="10">
        <f t="shared" si="3"/>
        <v>13.965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51" x14ac:dyDescent="0.2">
      <c r="A34" s="6">
        <f t="shared" si="0"/>
        <v>28</v>
      </c>
      <c r="B34" s="14" t="s">
        <v>43</v>
      </c>
      <c r="C34" s="6" t="s">
        <v>17</v>
      </c>
      <c r="D34" s="8">
        <v>15</v>
      </c>
      <c r="E34" s="9" t="s">
        <v>94</v>
      </c>
      <c r="F34" s="10">
        <v>0.95</v>
      </c>
      <c r="G34" s="10">
        <f t="shared" si="1"/>
        <v>14.25</v>
      </c>
      <c r="H34" s="11">
        <v>0.05</v>
      </c>
      <c r="I34" s="12">
        <f t="shared" si="2"/>
        <v>0.71250000000000002</v>
      </c>
      <c r="J34" s="10">
        <f t="shared" si="3"/>
        <v>14.9625</v>
      </c>
      <c r="K34" s="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51" x14ac:dyDescent="0.2">
      <c r="A35" s="6">
        <f t="shared" si="0"/>
        <v>29</v>
      </c>
      <c r="B35" s="14" t="s">
        <v>44</v>
      </c>
      <c r="C35" s="15" t="s">
        <v>17</v>
      </c>
      <c r="D35" s="8">
        <v>15</v>
      </c>
      <c r="E35" s="9" t="s">
        <v>95</v>
      </c>
      <c r="F35" s="10">
        <v>0.95</v>
      </c>
      <c r="G35" s="10">
        <f t="shared" si="1"/>
        <v>14.25</v>
      </c>
      <c r="H35" s="11">
        <v>0.05</v>
      </c>
      <c r="I35" s="12">
        <f t="shared" si="2"/>
        <v>0.71250000000000002</v>
      </c>
      <c r="J35" s="10">
        <f t="shared" si="3"/>
        <v>14.9625</v>
      </c>
      <c r="K35" s="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8.25" x14ac:dyDescent="0.2">
      <c r="A36" s="6">
        <f t="shared" si="0"/>
        <v>30</v>
      </c>
      <c r="B36" s="7" t="s">
        <v>45</v>
      </c>
      <c r="C36" s="6" t="s">
        <v>17</v>
      </c>
      <c r="D36" s="8">
        <v>4</v>
      </c>
      <c r="E36" s="9" t="s">
        <v>96</v>
      </c>
      <c r="F36" s="10">
        <v>26.3</v>
      </c>
      <c r="G36" s="10">
        <f t="shared" si="1"/>
        <v>105.2</v>
      </c>
      <c r="H36" s="11">
        <v>0.05</v>
      </c>
      <c r="I36" s="12">
        <f t="shared" si="2"/>
        <v>5.2600000000000007</v>
      </c>
      <c r="J36" s="10">
        <f t="shared" si="3"/>
        <v>110.46000000000001</v>
      </c>
      <c r="K36" s="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51" x14ac:dyDescent="0.2">
      <c r="A37" s="6">
        <f t="shared" si="0"/>
        <v>31</v>
      </c>
      <c r="B37" s="16" t="s">
        <v>46</v>
      </c>
      <c r="C37" s="6" t="s">
        <v>47</v>
      </c>
      <c r="D37" s="8">
        <v>2</v>
      </c>
      <c r="E37" s="9" t="s">
        <v>97</v>
      </c>
      <c r="F37" s="10">
        <v>110</v>
      </c>
      <c r="G37" s="10">
        <f t="shared" si="1"/>
        <v>220</v>
      </c>
      <c r="H37" s="11">
        <v>0.05</v>
      </c>
      <c r="I37" s="12">
        <f t="shared" si="2"/>
        <v>11</v>
      </c>
      <c r="J37" s="10">
        <f t="shared" si="3"/>
        <v>231</v>
      </c>
      <c r="K37" s="2"/>
      <c r="L37" s="1"/>
      <c r="M37" s="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8.25" x14ac:dyDescent="0.2">
      <c r="A38" s="6">
        <f t="shared" si="0"/>
        <v>32</v>
      </c>
      <c r="B38" s="7" t="s">
        <v>48</v>
      </c>
      <c r="C38" s="6" t="s">
        <v>17</v>
      </c>
      <c r="D38" s="8">
        <v>2</v>
      </c>
      <c r="E38" s="9" t="s">
        <v>98</v>
      </c>
      <c r="F38" s="10">
        <v>15</v>
      </c>
      <c r="G38" s="10">
        <f t="shared" si="1"/>
        <v>30</v>
      </c>
      <c r="H38" s="11">
        <v>0.05</v>
      </c>
      <c r="I38" s="12">
        <f t="shared" si="2"/>
        <v>1.5</v>
      </c>
      <c r="J38" s="10">
        <f t="shared" si="3"/>
        <v>31.5</v>
      </c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51" x14ac:dyDescent="0.2">
      <c r="A39" s="6">
        <f t="shared" si="0"/>
        <v>33</v>
      </c>
      <c r="B39" s="7" t="s">
        <v>49</v>
      </c>
      <c r="C39" s="6" t="s">
        <v>17</v>
      </c>
      <c r="D39" s="8">
        <v>2</v>
      </c>
      <c r="E39" s="9" t="s">
        <v>99</v>
      </c>
      <c r="F39" s="10">
        <v>35</v>
      </c>
      <c r="G39" s="10">
        <f t="shared" si="1"/>
        <v>70</v>
      </c>
      <c r="H39" s="11">
        <v>0.05</v>
      </c>
      <c r="I39" s="12">
        <f t="shared" si="2"/>
        <v>3.5</v>
      </c>
      <c r="J39" s="10">
        <f t="shared" si="3"/>
        <v>73.5</v>
      </c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8.25" x14ac:dyDescent="0.2">
      <c r="A40" s="6">
        <f t="shared" si="0"/>
        <v>34</v>
      </c>
      <c r="B40" s="7" t="s">
        <v>50</v>
      </c>
      <c r="C40" s="6" t="s">
        <v>51</v>
      </c>
      <c r="D40" s="8">
        <v>2</v>
      </c>
      <c r="E40" s="9" t="s">
        <v>100</v>
      </c>
      <c r="F40" s="10">
        <v>6</v>
      </c>
      <c r="G40" s="10">
        <f t="shared" si="1"/>
        <v>12</v>
      </c>
      <c r="H40" s="11">
        <v>0.25</v>
      </c>
      <c r="I40" s="12">
        <f t="shared" si="2"/>
        <v>3</v>
      </c>
      <c r="J40" s="10">
        <f t="shared" si="3"/>
        <v>15</v>
      </c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8.25" x14ac:dyDescent="0.2">
      <c r="A41" s="6">
        <f t="shared" si="0"/>
        <v>35</v>
      </c>
      <c r="B41" s="7" t="s">
        <v>52</v>
      </c>
      <c r="C41" s="6" t="s">
        <v>51</v>
      </c>
      <c r="D41" s="8">
        <v>2</v>
      </c>
      <c r="E41" s="9" t="s">
        <v>101</v>
      </c>
      <c r="F41" s="10">
        <v>6</v>
      </c>
      <c r="G41" s="10">
        <f t="shared" si="1"/>
        <v>12</v>
      </c>
      <c r="H41" s="11">
        <v>0.25</v>
      </c>
      <c r="I41" s="12">
        <f t="shared" si="2"/>
        <v>3</v>
      </c>
      <c r="J41" s="10">
        <f t="shared" si="3"/>
        <v>15</v>
      </c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58.5" customHeight="1" x14ac:dyDescent="0.2">
      <c r="A42" s="6">
        <f t="shared" si="0"/>
        <v>36</v>
      </c>
      <c r="B42" s="7" t="s">
        <v>53</v>
      </c>
      <c r="C42" s="6" t="s">
        <v>51</v>
      </c>
      <c r="D42" s="8">
        <v>200</v>
      </c>
      <c r="E42" s="24" t="s">
        <v>102</v>
      </c>
      <c r="F42" s="10">
        <v>3.9950000000000001</v>
      </c>
      <c r="G42" s="10">
        <f t="shared" si="1"/>
        <v>799</v>
      </c>
      <c r="H42" s="11">
        <v>0.05</v>
      </c>
      <c r="I42" s="12">
        <f t="shared" si="2"/>
        <v>39.950000000000003</v>
      </c>
      <c r="J42" s="10">
        <f t="shared" si="3"/>
        <v>838.95</v>
      </c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51" x14ac:dyDescent="0.2">
      <c r="A43" s="6">
        <f t="shared" si="0"/>
        <v>37</v>
      </c>
      <c r="B43" s="7" t="s">
        <v>54</v>
      </c>
      <c r="C43" s="6" t="s">
        <v>47</v>
      </c>
      <c r="D43" s="8">
        <v>2</v>
      </c>
      <c r="E43" s="24" t="s">
        <v>103</v>
      </c>
      <c r="F43" s="10">
        <v>64.599999999999994</v>
      </c>
      <c r="G43" s="10">
        <f t="shared" si="1"/>
        <v>129.19999999999999</v>
      </c>
      <c r="H43" s="11">
        <v>0.05</v>
      </c>
      <c r="I43" s="12">
        <f t="shared" si="2"/>
        <v>6.46</v>
      </c>
      <c r="J43" s="10">
        <f t="shared" si="3"/>
        <v>135.66</v>
      </c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8.25" x14ac:dyDescent="0.2">
      <c r="A44" s="6">
        <f t="shared" si="0"/>
        <v>38</v>
      </c>
      <c r="B44" s="16" t="s">
        <v>55</v>
      </c>
      <c r="C44" s="9" t="s">
        <v>51</v>
      </c>
      <c r="D44" s="8">
        <v>14</v>
      </c>
      <c r="E44" s="9" t="s">
        <v>104</v>
      </c>
      <c r="F44" s="17">
        <v>11.9</v>
      </c>
      <c r="G44" s="10">
        <f t="shared" si="1"/>
        <v>166.6</v>
      </c>
      <c r="H44" s="11">
        <v>0.25</v>
      </c>
      <c r="I44" s="12">
        <f t="shared" si="2"/>
        <v>41.65</v>
      </c>
      <c r="J44" s="10">
        <f t="shared" si="3"/>
        <v>208.25</v>
      </c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8.25" x14ac:dyDescent="0.2">
      <c r="A45" s="6">
        <v>39</v>
      </c>
      <c r="B45" s="7" t="s">
        <v>56</v>
      </c>
      <c r="C45" s="6" t="s">
        <v>57</v>
      </c>
      <c r="D45" s="8">
        <v>3</v>
      </c>
      <c r="E45" s="24" t="s">
        <v>105</v>
      </c>
      <c r="F45" s="10">
        <v>38</v>
      </c>
      <c r="G45" s="10">
        <f t="shared" si="1"/>
        <v>114</v>
      </c>
      <c r="H45" s="11">
        <v>0.05</v>
      </c>
      <c r="I45" s="12">
        <f t="shared" si="2"/>
        <v>5.7</v>
      </c>
      <c r="J45" s="10">
        <f t="shared" si="3"/>
        <v>119.7</v>
      </c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5.5" x14ac:dyDescent="0.2">
      <c r="A46" s="6">
        <v>40</v>
      </c>
      <c r="B46" s="7" t="s">
        <v>58</v>
      </c>
      <c r="C46" s="6" t="s">
        <v>51</v>
      </c>
      <c r="D46" s="9">
        <v>10</v>
      </c>
      <c r="E46" s="24" t="s">
        <v>106</v>
      </c>
      <c r="F46" s="10">
        <v>3.8</v>
      </c>
      <c r="G46" s="10">
        <f t="shared" si="1"/>
        <v>38</v>
      </c>
      <c r="H46" s="11">
        <v>0.05</v>
      </c>
      <c r="I46" s="12">
        <f t="shared" si="2"/>
        <v>1.9000000000000001</v>
      </c>
      <c r="J46" s="10">
        <f t="shared" si="3"/>
        <v>39.9</v>
      </c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1.5" customHeight="1" x14ac:dyDescent="0.2">
      <c r="A47" s="6">
        <v>41</v>
      </c>
      <c r="B47" s="7" t="s">
        <v>59</v>
      </c>
      <c r="C47" s="6" t="s">
        <v>17</v>
      </c>
      <c r="D47" s="9">
        <v>10</v>
      </c>
      <c r="E47" s="24" t="s">
        <v>107</v>
      </c>
      <c r="F47" s="10">
        <v>30</v>
      </c>
      <c r="G47" s="10">
        <f t="shared" si="1"/>
        <v>300</v>
      </c>
      <c r="H47" s="11">
        <v>0.05</v>
      </c>
      <c r="I47" s="12">
        <f t="shared" si="2"/>
        <v>15</v>
      </c>
      <c r="J47" s="10">
        <f t="shared" si="3"/>
        <v>315</v>
      </c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0.75" customHeight="1" x14ac:dyDescent="0.2">
      <c r="A48" s="6">
        <f>A47+1</f>
        <v>42</v>
      </c>
      <c r="B48" s="7" t="s">
        <v>60</v>
      </c>
      <c r="C48" s="6" t="s">
        <v>17</v>
      </c>
      <c r="D48" s="9">
        <v>10</v>
      </c>
      <c r="E48" s="24" t="s">
        <v>108</v>
      </c>
      <c r="F48" s="10">
        <v>30</v>
      </c>
      <c r="G48" s="10">
        <f t="shared" si="1"/>
        <v>300</v>
      </c>
      <c r="H48" s="11">
        <v>0.05</v>
      </c>
      <c r="I48" s="12">
        <f t="shared" si="2"/>
        <v>15</v>
      </c>
      <c r="J48" s="10">
        <f t="shared" si="3"/>
        <v>315</v>
      </c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2.25" customHeight="1" x14ac:dyDescent="0.2">
      <c r="A49" s="6">
        <f>A48+1</f>
        <v>43</v>
      </c>
      <c r="B49" s="7" t="s">
        <v>61</v>
      </c>
      <c r="C49" s="6" t="s">
        <v>17</v>
      </c>
      <c r="D49" s="9">
        <v>10</v>
      </c>
      <c r="E49" s="24" t="s">
        <v>109</v>
      </c>
      <c r="F49" s="10">
        <v>30</v>
      </c>
      <c r="G49" s="10">
        <f t="shared" si="1"/>
        <v>300</v>
      </c>
      <c r="H49" s="11">
        <v>0.05</v>
      </c>
      <c r="I49" s="12">
        <f t="shared" si="2"/>
        <v>15</v>
      </c>
      <c r="J49" s="10">
        <f t="shared" si="3"/>
        <v>315</v>
      </c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8.25" x14ac:dyDescent="0.2">
      <c r="A50" s="6">
        <f>A49+1</f>
        <v>44</v>
      </c>
      <c r="B50" s="7" t="s">
        <v>62</v>
      </c>
      <c r="C50" s="6" t="s">
        <v>17</v>
      </c>
      <c r="D50" s="9">
        <v>2</v>
      </c>
      <c r="E50" s="9" t="s">
        <v>110</v>
      </c>
      <c r="F50" s="10">
        <v>45</v>
      </c>
      <c r="G50" s="10">
        <f t="shared" si="1"/>
        <v>90</v>
      </c>
      <c r="H50" s="11">
        <v>0.05</v>
      </c>
      <c r="I50" s="12">
        <f t="shared" si="2"/>
        <v>4.5</v>
      </c>
      <c r="J50" s="10">
        <f t="shared" si="3"/>
        <v>94.5</v>
      </c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0" customHeight="1" x14ac:dyDescent="0.2">
      <c r="A51" s="6">
        <f>A50+1</f>
        <v>45</v>
      </c>
      <c r="B51" s="7" t="s">
        <v>63</v>
      </c>
      <c r="C51" s="6" t="s">
        <v>17</v>
      </c>
      <c r="D51" s="9">
        <v>10</v>
      </c>
      <c r="E51" s="24" t="s">
        <v>111</v>
      </c>
      <c r="F51" s="10">
        <v>15</v>
      </c>
      <c r="G51" s="10">
        <f t="shared" si="1"/>
        <v>150</v>
      </c>
      <c r="H51" s="11">
        <v>0.05</v>
      </c>
      <c r="I51" s="12">
        <f t="shared" si="2"/>
        <v>7.5</v>
      </c>
      <c r="J51" s="10">
        <f t="shared" si="3"/>
        <v>157.5</v>
      </c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6.25" customHeight="1" x14ac:dyDescent="0.2">
      <c r="A52" s="18"/>
      <c r="B52" s="2"/>
      <c r="C52" s="18"/>
      <c r="D52" s="18"/>
      <c r="E52" s="29" t="s">
        <v>64</v>
      </c>
      <c r="F52" s="29"/>
      <c r="G52" s="25">
        <f>SUM(G7:G51)</f>
        <v>11229.95</v>
      </c>
      <c r="H52" s="19"/>
      <c r="I52" s="19"/>
      <c r="J52" s="19"/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customHeight="1" x14ac:dyDescent="0.2">
      <c r="A56" s="1"/>
      <c r="B56" s="20" t="s">
        <v>65</v>
      </c>
      <c r="F56" s="21"/>
      <c r="G56" s="21"/>
      <c r="H56" s="1"/>
      <c r="I56" s="1"/>
      <c r="J56" s="1"/>
      <c r="K56" s="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customHeight="1" x14ac:dyDescent="0.2">
      <c r="A57" s="1"/>
      <c r="B57" s="20" t="s">
        <v>66</v>
      </c>
      <c r="F57" s="21"/>
      <c r="G57" s="21"/>
      <c r="H57" s="1"/>
      <c r="I57" s="1"/>
      <c r="J57" s="1"/>
      <c r="K57" s="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</sheetData>
  <mergeCells count="5">
    <mergeCell ref="A1:C1"/>
    <mergeCell ref="A2:C2"/>
    <mergeCell ref="B3:G3"/>
    <mergeCell ref="A6:J6"/>
    <mergeCell ref="E52:F52"/>
  </mergeCells>
  <pageMargins left="0.11811023622047202" right="0.11811023622047202" top="0.94527559055118116" bottom="0.94527559055118116" header="0.55157480314960605" footer="0.5515748031496060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Grupa_4</vt:lpstr>
      <vt:lpstr>Grupa_4!Print_Area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Erlbaeck</cp:lastModifiedBy>
  <cp:revision>1</cp:revision>
  <cp:lastPrinted>2025-07-17T12:06:59Z</cp:lastPrinted>
  <dcterms:created xsi:type="dcterms:W3CDTF">2025-06-20T10:41:56Z</dcterms:created>
  <dcterms:modified xsi:type="dcterms:W3CDTF">2025-07-17T12:07:06Z</dcterms:modified>
</cp:coreProperties>
</file>